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Careers Professionals/Pupil Destinations/Destinations/2018/English/"/>
    </mc:Choice>
  </mc:AlternateContent>
  <xr:revisionPtr revIDLastSave="1" documentId="8_{74CE6883-C7B7-4C98-8EFB-6DF1B9EFC149}" xr6:coauthVersionLast="46" xr6:coauthVersionMax="46" xr10:uidLastSave="{4DAC4FA6-8656-4F53-AF9F-8BC791A0BA89}"/>
  <bookViews>
    <workbookView xWindow="-120" yWindow="-120" windowWidth="29040" windowHeight="15840" xr2:uid="{526344AB-BD98-4771-BD32-16A427F484A4}"/>
  </bookViews>
  <sheets>
    <sheet name="Careers Wales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N8" i="2" s="1"/>
  <c r="D8" i="2"/>
  <c r="E8" i="2"/>
  <c r="F8" i="2"/>
  <c r="G8" i="2"/>
  <c r="H8" i="2"/>
  <c r="I8" i="2"/>
  <c r="J8" i="2"/>
  <c r="J57" i="2" s="1"/>
  <c r="J58" i="2" s="1"/>
  <c r="K8" i="2"/>
  <c r="L8" i="2"/>
  <c r="M8" i="2"/>
  <c r="Q8" i="2"/>
  <c r="C10" i="2"/>
  <c r="N10" i="2" s="1"/>
  <c r="D10" i="2"/>
  <c r="E10" i="2"/>
  <c r="F10" i="2"/>
  <c r="G10" i="2"/>
  <c r="H10" i="2"/>
  <c r="I10" i="2"/>
  <c r="J10" i="2"/>
  <c r="J54" i="2" s="1"/>
  <c r="K10" i="2"/>
  <c r="L10" i="2"/>
  <c r="M10" i="2"/>
  <c r="Q10" i="2"/>
  <c r="C12" i="2"/>
  <c r="N12" i="2" s="1"/>
  <c r="D12" i="2"/>
  <c r="E12" i="2"/>
  <c r="F12" i="2"/>
  <c r="G12" i="2"/>
  <c r="H12" i="2"/>
  <c r="I12" i="2"/>
  <c r="J12" i="2"/>
  <c r="J13" i="2" s="1"/>
  <c r="K12" i="2"/>
  <c r="L12" i="2"/>
  <c r="M12" i="2"/>
  <c r="Q12" i="2"/>
  <c r="C14" i="2"/>
  <c r="N14" i="2" s="1"/>
  <c r="D14" i="2"/>
  <c r="E14" i="2"/>
  <c r="F14" i="2"/>
  <c r="G14" i="2"/>
  <c r="H14" i="2"/>
  <c r="I14" i="2"/>
  <c r="J14" i="2"/>
  <c r="J15" i="2" s="1"/>
  <c r="K14" i="2"/>
  <c r="L14" i="2"/>
  <c r="M14" i="2"/>
  <c r="Q14" i="2"/>
  <c r="C16" i="2"/>
  <c r="N16" i="2" s="1"/>
  <c r="D16" i="2"/>
  <c r="E16" i="2"/>
  <c r="F16" i="2"/>
  <c r="G16" i="2"/>
  <c r="H16" i="2"/>
  <c r="I16" i="2"/>
  <c r="J16" i="2"/>
  <c r="J17" i="2" s="1"/>
  <c r="K16" i="2"/>
  <c r="L16" i="2"/>
  <c r="M16" i="2"/>
  <c r="Q16" i="2"/>
  <c r="C18" i="2"/>
  <c r="N18" i="2" s="1"/>
  <c r="D18" i="2"/>
  <c r="E18" i="2"/>
  <c r="F18" i="2"/>
  <c r="G18" i="2"/>
  <c r="H18" i="2"/>
  <c r="I18" i="2"/>
  <c r="J18" i="2"/>
  <c r="J19" i="2" s="1"/>
  <c r="K18" i="2"/>
  <c r="L18" i="2"/>
  <c r="M18" i="2"/>
  <c r="Q18" i="2"/>
  <c r="C20" i="2"/>
  <c r="N20" i="2" s="1"/>
  <c r="D20" i="2"/>
  <c r="E20" i="2"/>
  <c r="F20" i="2"/>
  <c r="G20" i="2"/>
  <c r="H20" i="2"/>
  <c r="I20" i="2"/>
  <c r="J20" i="2"/>
  <c r="J21" i="2" s="1"/>
  <c r="K20" i="2"/>
  <c r="L20" i="2"/>
  <c r="M20" i="2"/>
  <c r="Q20" i="2"/>
  <c r="C22" i="2"/>
  <c r="N22" i="2" s="1"/>
  <c r="D22" i="2"/>
  <c r="E22" i="2"/>
  <c r="F22" i="2"/>
  <c r="G22" i="2"/>
  <c r="H22" i="2"/>
  <c r="I22" i="2"/>
  <c r="J22" i="2"/>
  <c r="J23" i="2" s="1"/>
  <c r="K22" i="2"/>
  <c r="L22" i="2"/>
  <c r="M22" i="2"/>
  <c r="Q22" i="2"/>
  <c r="C24" i="2"/>
  <c r="N24" i="2" s="1"/>
  <c r="D24" i="2"/>
  <c r="E24" i="2"/>
  <c r="F24" i="2"/>
  <c r="G24" i="2"/>
  <c r="H24" i="2"/>
  <c r="I24" i="2"/>
  <c r="J24" i="2"/>
  <c r="J25" i="2" s="1"/>
  <c r="K24" i="2"/>
  <c r="L24" i="2"/>
  <c r="M24" i="2"/>
  <c r="Q24" i="2"/>
  <c r="C26" i="2"/>
  <c r="N26" i="2" s="1"/>
  <c r="D26" i="2"/>
  <c r="E26" i="2"/>
  <c r="F26" i="2"/>
  <c r="G26" i="2"/>
  <c r="H26" i="2"/>
  <c r="I26" i="2"/>
  <c r="J26" i="2"/>
  <c r="K26" i="2"/>
  <c r="L26" i="2"/>
  <c r="M26" i="2"/>
  <c r="Q26" i="2"/>
  <c r="C28" i="2"/>
  <c r="N28" i="2" s="1"/>
  <c r="D28" i="2"/>
  <c r="E28" i="2"/>
  <c r="F28" i="2"/>
  <c r="G28" i="2"/>
  <c r="H28" i="2"/>
  <c r="I28" i="2"/>
  <c r="J28" i="2"/>
  <c r="J29" i="2" s="1"/>
  <c r="K28" i="2"/>
  <c r="L28" i="2"/>
  <c r="M28" i="2"/>
  <c r="Q28" i="2"/>
  <c r="C30" i="2"/>
  <c r="N30" i="2" s="1"/>
  <c r="D30" i="2"/>
  <c r="E30" i="2"/>
  <c r="F30" i="2"/>
  <c r="G30" i="2"/>
  <c r="H30" i="2"/>
  <c r="I30" i="2"/>
  <c r="J30" i="2"/>
  <c r="J31" i="2" s="1"/>
  <c r="K30" i="2"/>
  <c r="L30" i="2"/>
  <c r="M30" i="2"/>
  <c r="Q30" i="2"/>
  <c r="C32" i="2"/>
  <c r="N32" i="2" s="1"/>
  <c r="D32" i="2"/>
  <c r="E32" i="2"/>
  <c r="F32" i="2"/>
  <c r="G32" i="2"/>
  <c r="H32" i="2"/>
  <c r="I32" i="2"/>
  <c r="J32" i="2"/>
  <c r="J33" i="2" s="1"/>
  <c r="K32" i="2"/>
  <c r="L32" i="2"/>
  <c r="M32" i="2"/>
  <c r="Q32" i="2"/>
  <c r="C34" i="2"/>
  <c r="N34" i="2" s="1"/>
  <c r="D34" i="2"/>
  <c r="E34" i="2"/>
  <c r="F34" i="2"/>
  <c r="G34" i="2"/>
  <c r="H34" i="2"/>
  <c r="I34" i="2"/>
  <c r="J34" i="2"/>
  <c r="J35" i="2" s="1"/>
  <c r="K34" i="2"/>
  <c r="L34" i="2"/>
  <c r="M34" i="2"/>
  <c r="Q34" i="2"/>
  <c r="C36" i="2"/>
  <c r="N36" i="2" s="1"/>
  <c r="D36" i="2"/>
  <c r="E36" i="2"/>
  <c r="F36" i="2"/>
  <c r="G36" i="2"/>
  <c r="H36" i="2"/>
  <c r="I36" i="2"/>
  <c r="J36" i="2"/>
  <c r="J37" i="2" s="1"/>
  <c r="K36" i="2"/>
  <c r="L36" i="2"/>
  <c r="M36" i="2"/>
  <c r="Q36" i="2"/>
  <c r="C38" i="2"/>
  <c r="N38" i="2" s="1"/>
  <c r="D38" i="2"/>
  <c r="E38" i="2"/>
  <c r="F38" i="2"/>
  <c r="G38" i="2"/>
  <c r="H38" i="2"/>
  <c r="I38" i="2"/>
  <c r="J38" i="2"/>
  <c r="J39" i="2" s="1"/>
  <c r="K38" i="2"/>
  <c r="L38" i="2"/>
  <c r="M38" i="2"/>
  <c r="Q38" i="2"/>
  <c r="C40" i="2"/>
  <c r="N40" i="2" s="1"/>
  <c r="D40" i="2"/>
  <c r="E40" i="2"/>
  <c r="F40" i="2"/>
  <c r="G40" i="2"/>
  <c r="H40" i="2"/>
  <c r="I40" i="2"/>
  <c r="J40" i="2"/>
  <c r="J41" i="2" s="1"/>
  <c r="K40" i="2"/>
  <c r="L40" i="2"/>
  <c r="M40" i="2"/>
  <c r="Q40" i="2"/>
  <c r="C42" i="2"/>
  <c r="N42" i="2" s="1"/>
  <c r="D42" i="2"/>
  <c r="E42" i="2"/>
  <c r="F42" i="2"/>
  <c r="G42" i="2"/>
  <c r="H42" i="2"/>
  <c r="I42" i="2"/>
  <c r="J42" i="2"/>
  <c r="J43" i="2" s="1"/>
  <c r="K42" i="2"/>
  <c r="L42" i="2"/>
  <c r="M42" i="2"/>
  <c r="Q42" i="2"/>
  <c r="C44" i="2"/>
  <c r="N44" i="2" s="1"/>
  <c r="D44" i="2"/>
  <c r="E44" i="2"/>
  <c r="F44" i="2"/>
  <c r="G44" i="2"/>
  <c r="H44" i="2"/>
  <c r="I44" i="2"/>
  <c r="J44" i="2"/>
  <c r="J45" i="2" s="1"/>
  <c r="K44" i="2"/>
  <c r="L44" i="2"/>
  <c r="M44" i="2"/>
  <c r="Q44" i="2"/>
  <c r="C46" i="2"/>
  <c r="N46" i="2" s="1"/>
  <c r="D46" i="2"/>
  <c r="E46" i="2"/>
  <c r="F46" i="2"/>
  <c r="G46" i="2"/>
  <c r="H46" i="2"/>
  <c r="I46" i="2"/>
  <c r="J46" i="2"/>
  <c r="J47" i="2" s="1"/>
  <c r="K46" i="2"/>
  <c r="L46" i="2"/>
  <c r="M46" i="2"/>
  <c r="Q46" i="2"/>
  <c r="C48" i="2"/>
  <c r="N48" i="2" s="1"/>
  <c r="D48" i="2"/>
  <c r="E48" i="2"/>
  <c r="F48" i="2"/>
  <c r="G48" i="2"/>
  <c r="H48" i="2"/>
  <c r="I48" i="2"/>
  <c r="J48" i="2"/>
  <c r="J49" i="2" s="1"/>
  <c r="K48" i="2"/>
  <c r="L48" i="2"/>
  <c r="M48" i="2"/>
  <c r="Q48" i="2"/>
  <c r="C50" i="2"/>
  <c r="N50" i="2" s="1"/>
  <c r="D50" i="2"/>
  <c r="E50" i="2"/>
  <c r="F50" i="2"/>
  <c r="G50" i="2"/>
  <c r="H50" i="2"/>
  <c r="I50" i="2"/>
  <c r="J50" i="2"/>
  <c r="J51" i="2" s="1"/>
  <c r="K50" i="2"/>
  <c r="L50" i="2"/>
  <c r="M50" i="2"/>
  <c r="Q50" i="2"/>
  <c r="C52" i="2"/>
  <c r="C54" i="2" s="1"/>
  <c r="D52" i="2"/>
  <c r="E52" i="2"/>
  <c r="F52" i="2"/>
  <c r="G54" i="2"/>
  <c r="H54" i="2"/>
  <c r="I54" i="2"/>
  <c r="I58" i="2" s="1"/>
  <c r="K54" i="2"/>
  <c r="L54" i="2"/>
  <c r="M54" i="2"/>
  <c r="Q54" i="2"/>
  <c r="C57" i="2"/>
  <c r="F58" i="2" s="1"/>
  <c r="D57" i="2"/>
  <c r="E57" i="2"/>
  <c r="F57" i="2"/>
  <c r="G57" i="2"/>
  <c r="H57" i="2"/>
  <c r="H58" i="2" s="1"/>
  <c r="I57" i="2"/>
  <c r="K57" i="2"/>
  <c r="K58" i="2" s="1"/>
  <c r="L57" i="2"/>
  <c r="L58" i="2" s="1"/>
  <c r="M57" i="2"/>
  <c r="G58" i="2"/>
  <c r="M58" i="2"/>
  <c r="C59" i="2"/>
  <c r="C60" i="2" s="1"/>
  <c r="D59" i="2"/>
  <c r="E59" i="2"/>
  <c r="E60" i="2" s="1"/>
  <c r="F59" i="2"/>
  <c r="F60" i="2" s="1"/>
  <c r="G59" i="2"/>
  <c r="H59" i="2"/>
  <c r="I59" i="2"/>
  <c r="K59" i="2"/>
  <c r="K60" i="2" s="1"/>
  <c r="L59" i="2"/>
  <c r="L60" i="2" s="1"/>
  <c r="M59" i="2"/>
  <c r="M60" i="2" s="1"/>
  <c r="D60" i="2"/>
  <c r="G60" i="2"/>
  <c r="H60" i="2"/>
  <c r="C51" i="2" l="1"/>
  <c r="K51" i="2"/>
  <c r="D51" i="2"/>
  <c r="L51" i="2"/>
  <c r="E51" i="2"/>
  <c r="M51" i="2"/>
  <c r="N59" i="2"/>
  <c r="R50" i="2"/>
  <c r="F51" i="2"/>
  <c r="N51" i="2"/>
  <c r="G51" i="2"/>
  <c r="H51" i="2"/>
  <c r="I51" i="2"/>
  <c r="C47" i="2"/>
  <c r="K47" i="2"/>
  <c r="D47" i="2"/>
  <c r="L47" i="2"/>
  <c r="E47" i="2"/>
  <c r="M47" i="2"/>
  <c r="F47" i="2"/>
  <c r="N47" i="2"/>
  <c r="G47" i="2"/>
  <c r="H47" i="2"/>
  <c r="I47" i="2"/>
  <c r="R46" i="2"/>
  <c r="C43" i="2"/>
  <c r="K43" i="2"/>
  <c r="D43" i="2"/>
  <c r="L43" i="2"/>
  <c r="R42" i="2"/>
  <c r="E43" i="2"/>
  <c r="M43" i="2"/>
  <c r="F43" i="2"/>
  <c r="N43" i="2"/>
  <c r="G43" i="2"/>
  <c r="H43" i="2"/>
  <c r="I43" i="2"/>
  <c r="C39" i="2"/>
  <c r="K39" i="2"/>
  <c r="D39" i="2"/>
  <c r="L39" i="2"/>
  <c r="E39" i="2"/>
  <c r="M39" i="2"/>
  <c r="F39" i="2"/>
  <c r="N39" i="2"/>
  <c r="G39" i="2"/>
  <c r="H39" i="2"/>
  <c r="I39" i="2"/>
  <c r="R38" i="2"/>
  <c r="C35" i="2"/>
  <c r="K35" i="2"/>
  <c r="D35" i="2"/>
  <c r="L35" i="2"/>
  <c r="E35" i="2"/>
  <c r="M35" i="2"/>
  <c r="F35" i="2"/>
  <c r="N35" i="2"/>
  <c r="R34" i="2"/>
  <c r="G35" i="2"/>
  <c r="H35" i="2"/>
  <c r="I35" i="2"/>
  <c r="C31" i="2"/>
  <c r="K31" i="2"/>
  <c r="R30" i="2"/>
  <c r="D31" i="2"/>
  <c r="L31" i="2"/>
  <c r="E31" i="2"/>
  <c r="M31" i="2"/>
  <c r="F31" i="2"/>
  <c r="N31" i="2"/>
  <c r="G31" i="2"/>
  <c r="H31" i="2"/>
  <c r="I31" i="2"/>
  <c r="C27" i="2"/>
  <c r="K27" i="2"/>
  <c r="D27" i="2"/>
  <c r="L27" i="2"/>
  <c r="E27" i="2"/>
  <c r="M27" i="2"/>
  <c r="F27" i="2"/>
  <c r="N27" i="2"/>
  <c r="G27" i="2"/>
  <c r="J27" i="2"/>
  <c r="H27" i="2"/>
  <c r="I27" i="2"/>
  <c r="R26" i="2"/>
  <c r="C23" i="2"/>
  <c r="K23" i="2"/>
  <c r="D23" i="2"/>
  <c r="L23" i="2"/>
  <c r="E23" i="2"/>
  <c r="M23" i="2"/>
  <c r="F23" i="2"/>
  <c r="N23" i="2"/>
  <c r="G23" i="2"/>
  <c r="H23" i="2"/>
  <c r="R22" i="2"/>
  <c r="I23" i="2"/>
  <c r="C19" i="2"/>
  <c r="K19" i="2"/>
  <c r="R18" i="2"/>
  <c r="D19" i="2"/>
  <c r="L19" i="2"/>
  <c r="E19" i="2"/>
  <c r="M19" i="2"/>
  <c r="F19" i="2"/>
  <c r="N19" i="2"/>
  <c r="G19" i="2"/>
  <c r="H19" i="2"/>
  <c r="I19" i="2"/>
  <c r="C15" i="2"/>
  <c r="K15" i="2"/>
  <c r="D15" i="2"/>
  <c r="L15" i="2"/>
  <c r="E15" i="2"/>
  <c r="M15" i="2"/>
  <c r="F15" i="2"/>
  <c r="N15" i="2"/>
  <c r="G15" i="2"/>
  <c r="H15" i="2"/>
  <c r="R14" i="2"/>
  <c r="I15" i="2"/>
  <c r="C11" i="2"/>
  <c r="K11" i="2"/>
  <c r="D11" i="2"/>
  <c r="L11" i="2"/>
  <c r="E11" i="2"/>
  <c r="M11" i="2"/>
  <c r="F11" i="2"/>
  <c r="N11" i="2"/>
  <c r="R10" i="2"/>
  <c r="G11" i="2"/>
  <c r="N54" i="2"/>
  <c r="J11" i="2"/>
  <c r="H11" i="2"/>
  <c r="I11" i="2"/>
  <c r="J55" i="2"/>
  <c r="L55" i="2"/>
  <c r="C49" i="2"/>
  <c r="K49" i="2"/>
  <c r="D49" i="2"/>
  <c r="L49" i="2"/>
  <c r="E49" i="2"/>
  <c r="M49" i="2"/>
  <c r="F49" i="2"/>
  <c r="N49" i="2"/>
  <c r="G49" i="2"/>
  <c r="H49" i="2"/>
  <c r="R48" i="2"/>
  <c r="I49" i="2"/>
  <c r="C45" i="2"/>
  <c r="K45" i="2"/>
  <c r="D45" i="2"/>
  <c r="L45" i="2"/>
  <c r="E45" i="2"/>
  <c r="M45" i="2"/>
  <c r="F45" i="2"/>
  <c r="N45" i="2"/>
  <c r="R44" i="2"/>
  <c r="G45" i="2"/>
  <c r="H45" i="2"/>
  <c r="I45" i="2"/>
  <c r="C41" i="2"/>
  <c r="K41" i="2"/>
  <c r="D41" i="2"/>
  <c r="L41" i="2"/>
  <c r="E41" i="2"/>
  <c r="M41" i="2"/>
  <c r="F41" i="2"/>
  <c r="N41" i="2"/>
  <c r="G41" i="2"/>
  <c r="H41" i="2"/>
  <c r="R40" i="2"/>
  <c r="I41" i="2"/>
  <c r="C37" i="2"/>
  <c r="K37" i="2"/>
  <c r="D37" i="2"/>
  <c r="L37" i="2"/>
  <c r="E37" i="2"/>
  <c r="M37" i="2"/>
  <c r="F37" i="2"/>
  <c r="N37" i="2"/>
  <c r="G37" i="2"/>
  <c r="R36" i="2"/>
  <c r="H37" i="2"/>
  <c r="I37" i="2"/>
  <c r="C33" i="2"/>
  <c r="K33" i="2"/>
  <c r="D33" i="2"/>
  <c r="L33" i="2"/>
  <c r="R32" i="2"/>
  <c r="E33" i="2"/>
  <c r="M33" i="2"/>
  <c r="F33" i="2"/>
  <c r="N33" i="2"/>
  <c r="G33" i="2"/>
  <c r="H33" i="2"/>
  <c r="I33" i="2"/>
  <c r="C29" i="2"/>
  <c r="K29" i="2"/>
  <c r="D29" i="2"/>
  <c r="L29" i="2"/>
  <c r="E29" i="2"/>
  <c r="M29" i="2"/>
  <c r="F29" i="2"/>
  <c r="N29" i="2"/>
  <c r="G29" i="2"/>
  <c r="H29" i="2"/>
  <c r="R28" i="2"/>
  <c r="I29" i="2"/>
  <c r="C25" i="2"/>
  <c r="K25" i="2"/>
  <c r="R24" i="2"/>
  <c r="D25" i="2"/>
  <c r="L25" i="2"/>
  <c r="E25" i="2"/>
  <c r="M25" i="2"/>
  <c r="F25" i="2"/>
  <c r="N25" i="2"/>
  <c r="G25" i="2"/>
  <c r="H25" i="2"/>
  <c r="I25" i="2"/>
  <c r="C21" i="2"/>
  <c r="K21" i="2"/>
  <c r="D21" i="2"/>
  <c r="L21" i="2"/>
  <c r="E21" i="2"/>
  <c r="M21" i="2"/>
  <c r="F21" i="2"/>
  <c r="N21" i="2"/>
  <c r="G21" i="2"/>
  <c r="H21" i="2"/>
  <c r="R20" i="2"/>
  <c r="I21" i="2"/>
  <c r="C17" i="2"/>
  <c r="K17" i="2"/>
  <c r="D17" i="2"/>
  <c r="L17" i="2"/>
  <c r="E17" i="2"/>
  <c r="M17" i="2"/>
  <c r="F17" i="2"/>
  <c r="N17" i="2"/>
  <c r="G17" i="2"/>
  <c r="H17" i="2"/>
  <c r="I17" i="2"/>
  <c r="R16" i="2"/>
  <c r="C13" i="2"/>
  <c r="K13" i="2"/>
  <c r="D13" i="2"/>
  <c r="L13" i="2"/>
  <c r="E13" i="2"/>
  <c r="M13" i="2"/>
  <c r="F13" i="2"/>
  <c r="N13" i="2"/>
  <c r="R12" i="2"/>
  <c r="G13" i="2"/>
  <c r="H13" i="2"/>
  <c r="I13" i="2"/>
  <c r="C9" i="2"/>
  <c r="K9" i="2"/>
  <c r="D9" i="2"/>
  <c r="L9" i="2"/>
  <c r="E9" i="2"/>
  <c r="M9" i="2"/>
  <c r="F9" i="2"/>
  <c r="N9" i="2"/>
  <c r="G9" i="2"/>
  <c r="H9" i="2"/>
  <c r="N57" i="2"/>
  <c r="R8" i="2"/>
  <c r="I9" i="2"/>
  <c r="J59" i="2"/>
  <c r="J60" i="2" s="1"/>
  <c r="O50" i="2"/>
  <c r="P50" i="2" s="1"/>
  <c r="O48" i="2"/>
  <c r="P48" i="2" s="1"/>
  <c r="O46" i="2"/>
  <c r="P46" i="2" s="1"/>
  <c r="O44" i="2"/>
  <c r="P44" i="2" s="1"/>
  <c r="O42" i="2"/>
  <c r="P42" i="2" s="1"/>
  <c r="O40" i="2"/>
  <c r="P40" i="2" s="1"/>
  <c r="O38" i="2"/>
  <c r="P38" i="2" s="1"/>
  <c r="O36" i="2"/>
  <c r="P36" i="2" s="1"/>
  <c r="O34" i="2"/>
  <c r="P34" i="2" s="1"/>
  <c r="O32" i="2"/>
  <c r="P32" i="2" s="1"/>
  <c r="O30" i="2"/>
  <c r="P30" i="2" s="1"/>
  <c r="O28" i="2"/>
  <c r="P28" i="2" s="1"/>
  <c r="O26" i="2"/>
  <c r="P26" i="2" s="1"/>
  <c r="O24" i="2"/>
  <c r="P24" i="2" s="1"/>
  <c r="O22" i="2"/>
  <c r="P22" i="2" s="1"/>
  <c r="O20" i="2"/>
  <c r="P20" i="2" s="1"/>
  <c r="O18" i="2"/>
  <c r="P18" i="2" s="1"/>
  <c r="O16" i="2"/>
  <c r="P16" i="2" s="1"/>
  <c r="O14" i="2"/>
  <c r="P14" i="2" s="1"/>
  <c r="O12" i="2"/>
  <c r="P12" i="2" s="1"/>
  <c r="O10" i="2"/>
  <c r="P10" i="2" s="1"/>
  <c r="O8" i="2"/>
  <c r="P8" i="2" s="1"/>
  <c r="I55" i="2"/>
  <c r="J9" i="2"/>
  <c r="I60" i="2"/>
  <c r="O15" i="2" l="1"/>
  <c r="P15" i="2" s="1"/>
  <c r="Q15" i="2"/>
  <c r="R15" i="2" s="1"/>
  <c r="O23" i="2"/>
  <c r="P23" i="2" s="1"/>
  <c r="Q23" i="2"/>
  <c r="R23" i="2" s="1"/>
  <c r="N60" i="2"/>
  <c r="N58" i="2"/>
  <c r="O31" i="2"/>
  <c r="P31" i="2" s="1"/>
  <c r="Q31" i="2"/>
  <c r="R31" i="2" s="1"/>
  <c r="O39" i="2"/>
  <c r="P39" i="2" s="1"/>
  <c r="Q39" i="2"/>
  <c r="R39" i="2" s="1"/>
  <c r="O47" i="2"/>
  <c r="P47" i="2" s="1"/>
  <c r="Q47" i="2"/>
  <c r="R47" i="2" s="1"/>
  <c r="G55" i="2"/>
  <c r="H55" i="2"/>
  <c r="N55" i="2"/>
  <c r="R54" i="2"/>
  <c r="M55" i="2"/>
  <c r="O9" i="2"/>
  <c r="P9" i="2" s="1"/>
  <c r="Q9" i="2"/>
  <c r="R9" i="2" s="1"/>
  <c r="O17" i="2"/>
  <c r="P17" i="2" s="1"/>
  <c r="Q17" i="2"/>
  <c r="R17" i="2" s="1"/>
  <c r="O25" i="2"/>
  <c r="P25" i="2" s="1"/>
  <c r="Q25" i="2"/>
  <c r="R25" i="2" s="1"/>
  <c r="O33" i="2"/>
  <c r="P33" i="2" s="1"/>
  <c r="Q33" i="2"/>
  <c r="R33" i="2" s="1"/>
  <c r="O41" i="2"/>
  <c r="P41" i="2" s="1"/>
  <c r="Q41" i="2"/>
  <c r="R41" i="2" s="1"/>
  <c r="O49" i="2"/>
  <c r="P49" i="2" s="1"/>
  <c r="Q49" i="2"/>
  <c r="R49" i="2" s="1"/>
  <c r="C55" i="2"/>
  <c r="O11" i="2"/>
  <c r="P11" i="2" s="1"/>
  <c r="Q11" i="2"/>
  <c r="R11" i="2" s="1"/>
  <c r="O19" i="2"/>
  <c r="P19" i="2" s="1"/>
  <c r="Q19" i="2"/>
  <c r="R19" i="2" s="1"/>
  <c r="O27" i="2"/>
  <c r="P27" i="2" s="1"/>
  <c r="Q27" i="2"/>
  <c r="R27" i="2" s="1"/>
  <c r="O35" i="2"/>
  <c r="P35" i="2" s="1"/>
  <c r="Q35" i="2"/>
  <c r="R35" i="2" s="1"/>
  <c r="O43" i="2"/>
  <c r="P43" i="2" s="1"/>
  <c r="Q43" i="2"/>
  <c r="R43" i="2" s="1"/>
  <c r="O51" i="2"/>
  <c r="P51" i="2" s="1"/>
  <c r="Q51" i="2"/>
  <c r="R51" i="2" s="1"/>
  <c r="O13" i="2"/>
  <c r="P13" i="2" s="1"/>
  <c r="Q13" i="2"/>
  <c r="R13" i="2" s="1"/>
  <c r="O21" i="2"/>
  <c r="P21" i="2" s="1"/>
  <c r="Q21" i="2"/>
  <c r="R21" i="2" s="1"/>
  <c r="O29" i="2"/>
  <c r="P29" i="2" s="1"/>
  <c r="Q29" i="2"/>
  <c r="R29" i="2" s="1"/>
  <c r="O37" i="2"/>
  <c r="P37" i="2" s="1"/>
  <c r="Q37" i="2"/>
  <c r="R37" i="2" s="1"/>
  <c r="O45" i="2"/>
  <c r="P45" i="2" s="1"/>
  <c r="Q45" i="2"/>
  <c r="R45" i="2" s="1"/>
  <c r="K55" i="2"/>
  <c r="Q55" i="2" l="1"/>
  <c r="R55" i="2" s="1"/>
</calcChain>
</file>

<file path=xl/sharedStrings.xml><?xml version="1.0" encoding="utf-8"?>
<sst xmlns="http://schemas.openxmlformats.org/spreadsheetml/2006/main" count="77" uniqueCount="52">
  <si>
    <t>*** see notes on line 43, column O</t>
  </si>
  <si>
    <t>** see notes on line 39, column O</t>
  </si>
  <si>
    <t>wg diff</t>
  </si>
  <si>
    <t>wg checks</t>
  </si>
  <si>
    <t>SD Check</t>
  </si>
  <si>
    <t>%</t>
  </si>
  <si>
    <t>All Wales Total</t>
  </si>
  <si>
    <t>Sub Total</t>
  </si>
  <si>
    <t xml:space="preserve">Cardiff County Council </t>
  </si>
  <si>
    <t xml:space="preserve">Newport City Council </t>
  </si>
  <si>
    <t xml:space="preserve">Monmouthshire County Council </t>
  </si>
  <si>
    <t xml:space="preserve">Torfaen County Borough Council </t>
  </si>
  <si>
    <t>*** Blaenau Gwent only has a tertiary college.The yr 13 clients are from Penycwm Special school. 1 Neet client total 6.7% out of a cohort of 15</t>
  </si>
  <si>
    <t xml:space="preserve">***Blaenau Gwent County Borough Council </t>
  </si>
  <si>
    <t xml:space="preserve">Caerphilly County Borough Council </t>
  </si>
  <si>
    <t>** Merthyr Tydfil only has a tertiary college.The yr 13 clients are from Greenfields Special school. 3 Neet clients total 10.7% out of a cohort of 28</t>
  </si>
  <si>
    <t xml:space="preserve">**Merthyr Tydfil County Borough Council </t>
  </si>
  <si>
    <t xml:space="preserve">Rhondda Cynon Taff County Borough Council </t>
  </si>
  <si>
    <t xml:space="preserve">The Vale of Glamorgan County Council </t>
  </si>
  <si>
    <t xml:space="preserve">Bridgend County Borough Council </t>
  </si>
  <si>
    <t xml:space="preserve">Neath Port Talbot County Council </t>
  </si>
  <si>
    <t xml:space="preserve">The City and County of Swansea </t>
  </si>
  <si>
    <t xml:space="preserve">Carmarthenshire County Council </t>
  </si>
  <si>
    <t xml:space="preserve">Pembrokeshire County Council </t>
  </si>
  <si>
    <t xml:space="preserve">Ceredigion County Council </t>
  </si>
  <si>
    <t xml:space="preserve">Powys County Council </t>
  </si>
  <si>
    <t xml:space="preserve">Wrexham County Borough Council </t>
  </si>
  <si>
    <t xml:space="preserve">Flintshire County Council </t>
  </si>
  <si>
    <t xml:space="preserve">Denbighshire County Council </t>
  </si>
  <si>
    <t xml:space="preserve">Conwy County Borough Council </t>
  </si>
  <si>
    <t xml:space="preserve">Gwynedd Council </t>
  </si>
  <si>
    <t xml:space="preserve">Isle of Anglesey County Council </t>
  </si>
  <si>
    <t>Check SD</t>
  </si>
  <si>
    <t>Taking a Gap year (intending to go to HE following year)</t>
  </si>
  <si>
    <t>Continuing in full time education (in Higher Education)</t>
  </si>
  <si>
    <t>Continuing in Full Time Education (in College)</t>
  </si>
  <si>
    <t>Continuing in Full Time Education (in school)</t>
  </si>
  <si>
    <t>Total number in cohort</t>
  </si>
  <si>
    <t>Left the area</t>
  </si>
  <si>
    <t>No response to survey</t>
  </si>
  <si>
    <t>Known not be in Education, Training or Employment</t>
  </si>
  <si>
    <t>Employed - Other</t>
  </si>
  <si>
    <t>Work Based Training - Employment status</t>
  </si>
  <si>
    <t>Work Based Training - non employed status</t>
  </si>
  <si>
    <t>Continuing in Part Time Education (Less than 16 hours a week)</t>
  </si>
  <si>
    <t xml:space="preserve">Continuing in Full Time Education </t>
  </si>
  <si>
    <t>LEA</t>
  </si>
  <si>
    <t>LEA CODE</t>
  </si>
  <si>
    <t>It was not possible to agree data-sharing agreements with all FE Colleges in Wales which has meant that the rate of non-respondents has increased in some local authorities this year.</t>
  </si>
  <si>
    <t>Year 13</t>
  </si>
  <si>
    <t xml:space="preserve">Year: </t>
  </si>
  <si>
    <t>Destinations of School Leavers by 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</si>
</sst>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1" xfId="1" applyBorder="1"/>
    <xf numFmtId="2" fontId="1" fillId="0" borderId="1" xfId="1" applyNumberFormat="1" applyBorder="1"/>
    <xf numFmtId="164" fontId="4" fillId="0" borderId="1" xfId="1" applyNumberFormat="1" applyFont="1" applyBorder="1"/>
    <xf numFmtId="0" fontId="1" fillId="2" borderId="1" xfId="1" applyFill="1" applyBorder="1"/>
    <xf numFmtId="0" fontId="4" fillId="0" borderId="1" xfId="1" applyFont="1" applyBorder="1"/>
    <xf numFmtId="0" fontId="1" fillId="4" borderId="1" xfId="1" applyFill="1" applyBorder="1"/>
    <xf numFmtId="2" fontId="1" fillId="5" borderId="1" xfId="1" applyNumberFormat="1" applyFill="1" applyBorder="1"/>
    <xf numFmtId="0" fontId="1" fillId="5" borderId="1" xfId="1" applyFill="1" applyBorder="1"/>
    <xf numFmtId="0" fontId="4" fillId="0" borderId="1" xfId="1" applyFont="1" applyBorder="1" applyAlignment="1">
      <alignment wrapText="1"/>
    </xf>
    <xf numFmtId="0" fontId="1" fillId="0" borderId="0" xfId="1" applyAlignment="1">
      <alignment wrapText="1"/>
    </xf>
    <xf numFmtId="165" fontId="1" fillId="0" borderId="1" xfId="1" applyNumberFormat="1" applyBorder="1"/>
    <xf numFmtId="0" fontId="1" fillId="0" borderId="0" xfId="1" applyAlignment="1">
      <alignment horizontal="left" vertical="top" wrapText="1"/>
    </xf>
    <xf numFmtId="1" fontId="1" fillId="0" borderId="1" xfId="1" applyNumberFormat="1" applyBorder="1"/>
    <xf numFmtId="0" fontId="1" fillId="0" borderId="1" xfId="1" applyBorder="1" applyAlignment="1">
      <alignment textRotation="60" wrapText="1"/>
    </xf>
    <xf numFmtId="0" fontId="1" fillId="4" borderId="1" xfId="1" applyFill="1" applyBorder="1" applyAlignment="1">
      <alignment textRotation="60" wrapText="1"/>
    </xf>
    <xf numFmtId="0" fontId="1" fillId="0" borderId="1" xfId="1" applyBorder="1" applyAlignment="1">
      <alignment textRotation="55" wrapText="1"/>
    </xf>
    <xf numFmtId="0" fontId="4" fillId="0" borderId="0" xfId="1" applyFont="1"/>
    <xf numFmtId="0" fontId="5" fillId="0" borderId="0" xfId="1" applyFont="1"/>
    <xf numFmtId="0" fontId="4" fillId="0" borderId="0" xfId="1" applyFont="1" applyAlignment="1" applyProtection="1">
      <alignment horizontal="left"/>
      <protection locked="0"/>
    </xf>
    <xf numFmtId="0" fontId="4" fillId="0" borderId="0" xfId="1" applyFont="1" applyAlignment="1">
      <alignment horizontal="right"/>
    </xf>
    <xf numFmtId="0" fontId="1" fillId="3" borderId="1" xfId="1" applyFill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 textRotation="60" wrapText="1"/>
    </xf>
  </cellXfs>
  <cellStyles count="2">
    <cellStyle name="Normal" xfId="0" builtinId="0"/>
    <cellStyle name="Normal 2" xfId="1" xr:uid="{86F58D21-D367-4691-8E43-750DD8EA24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MIS%20Individual%20LEA%20for%20companies%20Year%2013%202018.xls?A7E1D995" TargetMode="External"/><Relationship Id="rId1" Type="http://schemas.openxmlformats.org/officeDocument/2006/relationships/externalLinkPath" Target="file:///\\A7E1D995\MIS%20Individual%20LEA%20for%20companies%20Year%2013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th Central"/>
      <sheetName val="South East"/>
      <sheetName val="North "/>
      <sheetName val="West"/>
      <sheetName val="Sheet 1"/>
      <sheetName val="Sheet 2"/>
    </sheetNames>
    <sheetDataSet>
      <sheetData sheetId="0">
        <row r="8">
          <cell r="N8">
            <v>0</v>
          </cell>
        </row>
        <row r="10">
          <cell r="N10">
            <v>0</v>
          </cell>
        </row>
        <row r="12">
          <cell r="N12">
            <v>0</v>
          </cell>
        </row>
        <row r="14">
          <cell r="N14">
            <v>0</v>
          </cell>
        </row>
        <row r="16">
          <cell r="N16">
            <v>0</v>
          </cell>
        </row>
        <row r="18">
          <cell r="N18">
            <v>0</v>
          </cell>
        </row>
        <row r="20">
          <cell r="N20">
            <v>0</v>
          </cell>
        </row>
        <row r="22">
          <cell r="N22">
            <v>0</v>
          </cell>
        </row>
        <row r="24">
          <cell r="N24">
            <v>0</v>
          </cell>
        </row>
        <row r="26">
          <cell r="N26">
            <v>0</v>
          </cell>
        </row>
        <row r="28">
          <cell r="N28">
            <v>0</v>
          </cell>
        </row>
        <row r="30">
          <cell r="N30">
            <v>0</v>
          </cell>
        </row>
        <row r="32">
          <cell r="C32">
            <v>31</v>
          </cell>
          <cell r="D32">
            <v>45</v>
          </cell>
          <cell r="E32">
            <v>486</v>
          </cell>
          <cell r="F32">
            <v>23</v>
          </cell>
          <cell r="G32">
            <v>1</v>
          </cell>
          <cell r="H32">
            <v>0</v>
          </cell>
          <cell r="I32">
            <v>16</v>
          </cell>
          <cell r="J32">
            <v>65</v>
          </cell>
          <cell r="K32">
            <v>23</v>
          </cell>
          <cell r="L32">
            <v>30</v>
          </cell>
          <cell r="M32">
            <v>0</v>
          </cell>
          <cell r="N32">
            <v>720</v>
          </cell>
        </row>
        <row r="34">
          <cell r="C34">
            <v>31</v>
          </cell>
          <cell r="D34">
            <v>55</v>
          </cell>
          <cell r="E34">
            <v>489</v>
          </cell>
          <cell r="F34">
            <v>2</v>
          </cell>
          <cell r="G34">
            <v>1</v>
          </cell>
          <cell r="H34">
            <v>0</v>
          </cell>
          <cell r="I34">
            <v>9</v>
          </cell>
          <cell r="J34">
            <v>22</v>
          </cell>
          <cell r="K34">
            <v>12</v>
          </cell>
          <cell r="L34">
            <v>146</v>
          </cell>
          <cell r="M34">
            <v>3</v>
          </cell>
          <cell r="N34">
            <v>770</v>
          </cell>
        </row>
        <row r="36">
          <cell r="C36">
            <v>59</v>
          </cell>
          <cell r="D36">
            <v>141</v>
          </cell>
          <cell r="E36">
            <v>469</v>
          </cell>
          <cell r="F36">
            <v>6</v>
          </cell>
          <cell r="G36">
            <v>4</v>
          </cell>
          <cell r="H36">
            <v>10</v>
          </cell>
          <cell r="I36">
            <v>61</v>
          </cell>
          <cell r="J36">
            <v>78</v>
          </cell>
          <cell r="K36">
            <v>31</v>
          </cell>
          <cell r="L36">
            <v>206</v>
          </cell>
          <cell r="M36">
            <v>1</v>
          </cell>
          <cell r="N36">
            <v>1066</v>
          </cell>
        </row>
        <row r="38">
          <cell r="C38">
            <v>15</v>
          </cell>
          <cell r="D38">
            <v>10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3</v>
          </cell>
          <cell r="L38">
            <v>0</v>
          </cell>
          <cell r="M38">
            <v>0</v>
          </cell>
          <cell r="N38">
            <v>28</v>
          </cell>
        </row>
        <row r="40">
          <cell r="M40">
            <v>0</v>
          </cell>
          <cell r="N40">
            <v>0</v>
          </cell>
        </row>
        <row r="42">
          <cell r="N42">
            <v>0</v>
          </cell>
        </row>
        <row r="44">
          <cell r="N44">
            <v>0</v>
          </cell>
        </row>
        <row r="46">
          <cell r="N46">
            <v>0</v>
          </cell>
        </row>
        <row r="48">
          <cell r="N48">
            <v>0</v>
          </cell>
        </row>
        <row r="50">
          <cell r="C50">
            <v>38</v>
          </cell>
          <cell r="D50">
            <v>68</v>
          </cell>
          <cell r="E50">
            <v>775</v>
          </cell>
          <cell r="F50">
            <v>24</v>
          </cell>
          <cell r="G50">
            <v>2</v>
          </cell>
          <cell r="H50">
            <v>2</v>
          </cell>
          <cell r="I50">
            <v>7</v>
          </cell>
          <cell r="J50">
            <v>75</v>
          </cell>
          <cell r="K50">
            <v>26</v>
          </cell>
          <cell r="L50">
            <v>266</v>
          </cell>
          <cell r="M50">
            <v>3</v>
          </cell>
          <cell r="N50">
            <v>1286</v>
          </cell>
        </row>
        <row r="54">
          <cell r="N54">
            <v>3870</v>
          </cell>
        </row>
      </sheetData>
      <sheetData sheetId="1">
        <row r="8">
          <cell r="N8">
            <v>0</v>
          </cell>
        </row>
        <row r="10">
          <cell r="N10">
            <v>0</v>
          </cell>
        </row>
        <row r="12">
          <cell r="N12">
            <v>0</v>
          </cell>
        </row>
        <row r="14">
          <cell r="N14">
            <v>0</v>
          </cell>
        </row>
        <row r="16">
          <cell r="N16">
            <v>0</v>
          </cell>
        </row>
        <row r="18">
          <cell r="N18">
            <v>0</v>
          </cell>
        </row>
        <row r="20">
          <cell r="N20">
            <v>0</v>
          </cell>
        </row>
        <row r="22">
          <cell r="N22">
            <v>0</v>
          </cell>
        </row>
        <row r="24">
          <cell r="N24">
            <v>0</v>
          </cell>
        </row>
        <row r="26">
          <cell r="N26">
            <v>0</v>
          </cell>
        </row>
        <row r="28">
          <cell r="N28">
            <v>0</v>
          </cell>
        </row>
        <row r="30">
          <cell r="N30">
            <v>0</v>
          </cell>
        </row>
        <row r="32">
          <cell r="N32">
            <v>0</v>
          </cell>
        </row>
        <row r="34">
          <cell r="N34">
            <v>0</v>
          </cell>
        </row>
        <row r="36">
          <cell r="N36">
            <v>0</v>
          </cell>
        </row>
        <row r="38">
          <cell r="N38">
            <v>0</v>
          </cell>
        </row>
        <row r="40">
          <cell r="C40">
            <v>19</v>
          </cell>
          <cell r="D40">
            <v>29</v>
          </cell>
          <cell r="E40">
            <v>215</v>
          </cell>
          <cell r="F40">
            <v>0</v>
          </cell>
          <cell r="G40">
            <v>1</v>
          </cell>
          <cell r="H40">
            <v>2</v>
          </cell>
          <cell r="I40">
            <v>8</v>
          </cell>
          <cell r="J40">
            <v>30</v>
          </cell>
          <cell r="K40">
            <v>8</v>
          </cell>
          <cell r="L40">
            <v>148</v>
          </cell>
          <cell r="M40">
            <v>1</v>
          </cell>
          <cell r="N40">
            <v>461</v>
          </cell>
        </row>
        <row r="42">
          <cell r="C42">
            <v>7</v>
          </cell>
          <cell r="D42">
            <v>7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15</v>
          </cell>
        </row>
        <row r="44">
          <cell r="C44">
            <v>27</v>
          </cell>
          <cell r="D44">
            <v>35</v>
          </cell>
          <cell r="E44">
            <v>217</v>
          </cell>
          <cell r="F44">
            <v>4</v>
          </cell>
          <cell r="G44">
            <v>0</v>
          </cell>
          <cell r="H44">
            <v>5</v>
          </cell>
          <cell r="I44">
            <v>6</v>
          </cell>
          <cell r="J44">
            <v>43</v>
          </cell>
          <cell r="K44">
            <v>19</v>
          </cell>
          <cell r="L44">
            <v>3</v>
          </cell>
          <cell r="M44">
            <v>3</v>
          </cell>
          <cell r="N44">
            <v>362</v>
          </cell>
        </row>
        <row r="46">
          <cell r="C46">
            <v>5</v>
          </cell>
          <cell r="D46">
            <v>13</v>
          </cell>
          <cell r="E46">
            <v>306</v>
          </cell>
          <cell r="F46">
            <v>4</v>
          </cell>
          <cell r="G46">
            <v>0</v>
          </cell>
          <cell r="H46">
            <v>3</v>
          </cell>
          <cell r="I46">
            <v>13</v>
          </cell>
          <cell r="J46">
            <v>49</v>
          </cell>
          <cell r="K46">
            <v>6</v>
          </cell>
          <cell r="L46">
            <v>26</v>
          </cell>
          <cell r="M46">
            <v>1</v>
          </cell>
          <cell r="N46">
            <v>426</v>
          </cell>
        </row>
        <row r="48">
          <cell r="C48">
            <v>17</v>
          </cell>
          <cell r="D48">
            <v>43</v>
          </cell>
          <cell r="E48">
            <v>524</v>
          </cell>
          <cell r="F48">
            <v>1</v>
          </cell>
          <cell r="G48">
            <v>3</v>
          </cell>
          <cell r="H48">
            <v>1</v>
          </cell>
          <cell r="I48">
            <v>7</v>
          </cell>
          <cell r="J48">
            <v>99</v>
          </cell>
          <cell r="K48">
            <v>12</v>
          </cell>
          <cell r="L48">
            <v>13</v>
          </cell>
          <cell r="M48">
            <v>7</v>
          </cell>
          <cell r="N48">
            <v>727</v>
          </cell>
        </row>
        <row r="50">
          <cell r="N50">
            <v>0</v>
          </cell>
        </row>
        <row r="54">
          <cell r="N54">
            <v>1991</v>
          </cell>
        </row>
      </sheetData>
      <sheetData sheetId="2">
        <row r="8">
          <cell r="C8">
            <v>11</v>
          </cell>
          <cell r="D8">
            <v>19</v>
          </cell>
          <cell r="E8">
            <v>175</v>
          </cell>
          <cell r="F8">
            <v>9</v>
          </cell>
          <cell r="G8">
            <v>0</v>
          </cell>
          <cell r="H8">
            <v>0</v>
          </cell>
          <cell r="I8">
            <v>5</v>
          </cell>
          <cell r="J8">
            <v>13</v>
          </cell>
          <cell r="K8">
            <v>5</v>
          </cell>
          <cell r="L8">
            <v>20</v>
          </cell>
          <cell r="M8">
            <v>1</v>
          </cell>
          <cell r="N8">
            <v>258</v>
          </cell>
        </row>
        <row r="10">
          <cell r="C10">
            <v>17</v>
          </cell>
          <cell r="D10">
            <v>27</v>
          </cell>
          <cell r="E10">
            <v>226</v>
          </cell>
          <cell r="F10">
            <v>10</v>
          </cell>
          <cell r="G10">
            <v>0</v>
          </cell>
          <cell r="H10">
            <v>0</v>
          </cell>
          <cell r="I10">
            <v>2</v>
          </cell>
          <cell r="J10">
            <v>32</v>
          </cell>
          <cell r="K10">
            <v>7</v>
          </cell>
          <cell r="L10">
            <v>33</v>
          </cell>
          <cell r="M10">
            <v>2</v>
          </cell>
          <cell r="N10">
            <v>356</v>
          </cell>
        </row>
        <row r="12">
          <cell r="C12">
            <v>24</v>
          </cell>
          <cell r="D12">
            <v>39</v>
          </cell>
          <cell r="E12">
            <v>349</v>
          </cell>
          <cell r="F12">
            <v>9</v>
          </cell>
          <cell r="G12">
            <v>1</v>
          </cell>
          <cell r="H12">
            <v>1</v>
          </cell>
          <cell r="I12">
            <v>6</v>
          </cell>
          <cell r="J12">
            <v>47</v>
          </cell>
          <cell r="K12">
            <v>7</v>
          </cell>
          <cell r="L12">
            <v>64</v>
          </cell>
          <cell r="M12">
            <v>8</v>
          </cell>
          <cell r="N12">
            <v>555</v>
          </cell>
        </row>
        <row r="14">
          <cell r="C14">
            <v>19</v>
          </cell>
          <cell r="D14">
            <v>27</v>
          </cell>
          <cell r="E14">
            <v>248</v>
          </cell>
          <cell r="F14">
            <v>4</v>
          </cell>
          <cell r="G14">
            <v>2</v>
          </cell>
          <cell r="H14">
            <v>5</v>
          </cell>
          <cell r="I14">
            <v>3</v>
          </cell>
          <cell r="J14">
            <v>44</v>
          </cell>
          <cell r="K14">
            <v>8</v>
          </cell>
          <cell r="L14">
            <v>46</v>
          </cell>
          <cell r="M14">
            <v>2</v>
          </cell>
          <cell r="N14">
            <v>408</v>
          </cell>
        </row>
        <row r="16">
          <cell r="C16">
            <v>60</v>
          </cell>
          <cell r="D16">
            <v>31</v>
          </cell>
          <cell r="E16">
            <v>344</v>
          </cell>
          <cell r="F16">
            <v>0</v>
          </cell>
          <cell r="G16">
            <v>2</v>
          </cell>
          <cell r="H16">
            <v>0</v>
          </cell>
          <cell r="I16">
            <v>23</v>
          </cell>
          <cell r="J16">
            <v>72</v>
          </cell>
          <cell r="K16">
            <v>15</v>
          </cell>
          <cell r="L16">
            <v>40</v>
          </cell>
          <cell r="M16">
            <v>1</v>
          </cell>
          <cell r="N16">
            <v>588</v>
          </cell>
        </row>
        <row r="18">
          <cell r="C18">
            <v>27</v>
          </cell>
          <cell r="D18">
            <v>26</v>
          </cell>
          <cell r="E18">
            <v>71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20</v>
          </cell>
          <cell r="K18">
            <v>5</v>
          </cell>
          <cell r="L18">
            <v>18</v>
          </cell>
          <cell r="M18">
            <v>4</v>
          </cell>
          <cell r="N18">
            <v>171</v>
          </cell>
        </row>
        <row r="20">
          <cell r="N20">
            <v>0</v>
          </cell>
        </row>
        <row r="22">
          <cell r="N22">
            <v>0</v>
          </cell>
        </row>
        <row r="24">
          <cell r="N24">
            <v>0</v>
          </cell>
        </row>
        <row r="26">
          <cell r="N26">
            <v>0</v>
          </cell>
        </row>
        <row r="28">
          <cell r="N28">
            <v>0</v>
          </cell>
        </row>
        <row r="30">
          <cell r="N30">
            <v>0</v>
          </cell>
        </row>
        <row r="32">
          <cell r="N32">
            <v>0</v>
          </cell>
        </row>
        <row r="34">
          <cell r="N34">
            <v>0</v>
          </cell>
        </row>
        <row r="36">
          <cell r="N36">
            <v>0</v>
          </cell>
        </row>
        <row r="38">
          <cell r="N38">
            <v>0</v>
          </cell>
        </row>
        <row r="40">
          <cell r="N40">
            <v>0</v>
          </cell>
        </row>
        <row r="42">
          <cell r="N42">
            <v>0</v>
          </cell>
        </row>
        <row r="44">
          <cell r="N44">
            <v>0</v>
          </cell>
        </row>
        <row r="46">
          <cell r="N46">
            <v>0</v>
          </cell>
        </row>
        <row r="48">
          <cell r="N48">
            <v>0</v>
          </cell>
        </row>
        <row r="50">
          <cell r="N50">
            <v>0</v>
          </cell>
        </row>
        <row r="54">
          <cell r="N54">
            <v>2336</v>
          </cell>
        </row>
      </sheetData>
      <sheetData sheetId="3">
        <row r="8">
          <cell r="N8">
            <v>0</v>
          </cell>
        </row>
        <row r="10">
          <cell r="N10">
            <v>0</v>
          </cell>
        </row>
        <row r="12">
          <cell r="N12">
            <v>0</v>
          </cell>
        </row>
        <row r="14">
          <cell r="N14">
            <v>0</v>
          </cell>
        </row>
        <row r="16">
          <cell r="N16">
            <v>0</v>
          </cell>
        </row>
        <row r="18">
          <cell r="N18">
            <v>0</v>
          </cell>
        </row>
        <row r="20">
          <cell r="C20">
            <v>29</v>
          </cell>
          <cell r="D20">
            <v>36</v>
          </cell>
          <cell r="E20">
            <v>314</v>
          </cell>
          <cell r="F20">
            <v>4</v>
          </cell>
          <cell r="G20">
            <v>0</v>
          </cell>
          <cell r="H20">
            <v>0</v>
          </cell>
          <cell r="I20">
            <v>21</v>
          </cell>
          <cell r="J20">
            <v>90</v>
          </cell>
          <cell r="K20">
            <v>6</v>
          </cell>
          <cell r="L20">
            <v>40</v>
          </cell>
          <cell r="M20">
            <v>4</v>
          </cell>
          <cell r="N20">
            <v>544</v>
          </cell>
        </row>
        <row r="22">
          <cell r="C22">
            <v>17</v>
          </cell>
          <cell r="D22">
            <v>31</v>
          </cell>
          <cell r="E22">
            <v>224</v>
          </cell>
          <cell r="F22">
            <v>0</v>
          </cell>
          <cell r="G22">
            <v>2</v>
          </cell>
          <cell r="H22">
            <v>2</v>
          </cell>
          <cell r="I22">
            <v>13</v>
          </cell>
          <cell r="J22">
            <v>56</v>
          </cell>
          <cell r="K22">
            <v>6</v>
          </cell>
          <cell r="L22">
            <v>7</v>
          </cell>
          <cell r="M22">
            <v>0</v>
          </cell>
          <cell r="N22">
            <v>358</v>
          </cell>
        </row>
        <row r="24">
          <cell r="C24">
            <v>26</v>
          </cell>
          <cell r="D24">
            <v>46</v>
          </cell>
          <cell r="E24">
            <v>285</v>
          </cell>
          <cell r="F24">
            <v>1</v>
          </cell>
          <cell r="G24">
            <v>0</v>
          </cell>
          <cell r="H24">
            <v>1</v>
          </cell>
          <cell r="I24">
            <v>5</v>
          </cell>
          <cell r="J24">
            <v>66</v>
          </cell>
          <cell r="K24">
            <v>15</v>
          </cell>
          <cell r="L24">
            <v>23</v>
          </cell>
          <cell r="M24">
            <v>1</v>
          </cell>
          <cell r="N24">
            <v>469</v>
          </cell>
        </row>
        <row r="26">
          <cell r="C26">
            <v>30</v>
          </cell>
          <cell r="D26">
            <v>41</v>
          </cell>
          <cell r="E26">
            <v>414</v>
          </cell>
          <cell r="F26">
            <v>1</v>
          </cell>
          <cell r="G26">
            <v>2</v>
          </cell>
          <cell r="H26">
            <v>5</v>
          </cell>
          <cell r="I26">
            <v>15</v>
          </cell>
          <cell r="J26">
            <v>91</v>
          </cell>
          <cell r="K26">
            <v>33</v>
          </cell>
          <cell r="L26">
            <v>39</v>
          </cell>
          <cell r="M26">
            <v>2</v>
          </cell>
          <cell r="N26">
            <v>673</v>
          </cell>
        </row>
        <row r="28">
          <cell r="C28">
            <v>34</v>
          </cell>
          <cell r="D28">
            <v>40</v>
          </cell>
          <cell r="E28">
            <v>393</v>
          </cell>
          <cell r="F28">
            <v>1</v>
          </cell>
          <cell r="G28">
            <v>0</v>
          </cell>
          <cell r="H28">
            <v>2</v>
          </cell>
          <cell r="I28">
            <v>7</v>
          </cell>
          <cell r="J28">
            <v>71</v>
          </cell>
          <cell r="K28">
            <v>24</v>
          </cell>
          <cell r="L28">
            <v>33</v>
          </cell>
          <cell r="M28">
            <v>3</v>
          </cell>
          <cell r="N28">
            <v>608</v>
          </cell>
        </row>
        <row r="30">
          <cell r="C30">
            <v>5</v>
          </cell>
          <cell r="D30">
            <v>12</v>
          </cell>
          <cell r="E30">
            <v>79</v>
          </cell>
          <cell r="F30">
            <v>0</v>
          </cell>
          <cell r="G30">
            <v>1</v>
          </cell>
          <cell r="H30">
            <v>0</v>
          </cell>
          <cell r="I30">
            <v>3</v>
          </cell>
          <cell r="J30">
            <v>7</v>
          </cell>
          <cell r="K30">
            <v>7</v>
          </cell>
          <cell r="L30">
            <v>74</v>
          </cell>
          <cell r="M30">
            <v>0</v>
          </cell>
          <cell r="N30">
            <v>188</v>
          </cell>
        </row>
        <row r="32">
          <cell r="N32">
            <v>0</v>
          </cell>
        </row>
        <row r="34">
          <cell r="N34">
            <v>0</v>
          </cell>
        </row>
        <row r="36">
          <cell r="N36">
            <v>0</v>
          </cell>
        </row>
        <row r="38">
          <cell r="N38">
            <v>0</v>
          </cell>
        </row>
        <row r="40">
          <cell r="N40">
            <v>0</v>
          </cell>
        </row>
        <row r="42">
          <cell r="N42">
            <v>0</v>
          </cell>
        </row>
        <row r="44">
          <cell r="N44">
            <v>0</v>
          </cell>
        </row>
        <row r="46">
          <cell r="N46">
            <v>0</v>
          </cell>
        </row>
        <row r="48">
          <cell r="N48">
            <v>0</v>
          </cell>
        </row>
        <row r="50">
          <cell r="N50">
            <v>0</v>
          </cell>
        </row>
        <row r="54">
          <cell r="N54">
            <v>2840</v>
          </cell>
        </row>
      </sheetData>
      <sheetData sheetId="4">
        <row r="8">
          <cell r="N8">
            <v>0</v>
          </cell>
        </row>
        <row r="10">
          <cell r="N10">
            <v>0</v>
          </cell>
        </row>
        <row r="12">
          <cell r="N12">
            <v>0</v>
          </cell>
        </row>
        <row r="14">
          <cell r="N14">
            <v>0</v>
          </cell>
        </row>
        <row r="16">
          <cell r="N16">
            <v>0</v>
          </cell>
        </row>
        <row r="18">
          <cell r="N18">
            <v>0</v>
          </cell>
        </row>
        <row r="20">
          <cell r="N20">
            <v>0</v>
          </cell>
        </row>
        <row r="22">
          <cell r="N22">
            <v>0</v>
          </cell>
        </row>
        <row r="24">
          <cell r="N24">
            <v>0</v>
          </cell>
        </row>
        <row r="26">
          <cell r="N26">
            <v>0</v>
          </cell>
        </row>
        <row r="28">
          <cell r="N28">
            <v>0</v>
          </cell>
        </row>
        <row r="30">
          <cell r="N30">
            <v>0</v>
          </cell>
        </row>
        <row r="32">
          <cell r="N32">
            <v>0</v>
          </cell>
        </row>
        <row r="34">
          <cell r="N34">
            <v>0</v>
          </cell>
        </row>
        <row r="36">
          <cell r="N36">
            <v>0</v>
          </cell>
        </row>
        <row r="38">
          <cell r="N38">
            <v>0</v>
          </cell>
        </row>
        <row r="40">
          <cell r="N40">
            <v>0</v>
          </cell>
        </row>
        <row r="42">
          <cell r="N42">
            <v>0</v>
          </cell>
        </row>
        <row r="44">
          <cell r="N44">
            <v>0</v>
          </cell>
        </row>
        <row r="46">
          <cell r="N46">
            <v>0</v>
          </cell>
        </row>
        <row r="48">
          <cell r="N48">
            <v>0</v>
          </cell>
        </row>
        <row r="50">
          <cell r="N50">
            <v>0</v>
          </cell>
        </row>
        <row r="54">
          <cell r="N54">
            <v>0</v>
          </cell>
        </row>
      </sheetData>
      <sheetData sheetId="5">
        <row r="8">
          <cell r="N8">
            <v>0</v>
          </cell>
        </row>
        <row r="10">
          <cell r="N10">
            <v>0</v>
          </cell>
        </row>
        <row r="12">
          <cell r="N12">
            <v>0</v>
          </cell>
        </row>
        <row r="14">
          <cell r="N14">
            <v>0</v>
          </cell>
        </row>
        <row r="16">
          <cell r="N16">
            <v>0</v>
          </cell>
        </row>
        <row r="18">
          <cell r="N18">
            <v>0</v>
          </cell>
        </row>
        <row r="20">
          <cell r="N20">
            <v>0</v>
          </cell>
        </row>
        <row r="22">
          <cell r="N22">
            <v>0</v>
          </cell>
        </row>
        <row r="24">
          <cell r="N24">
            <v>0</v>
          </cell>
        </row>
        <row r="26">
          <cell r="N26">
            <v>0</v>
          </cell>
        </row>
        <row r="28">
          <cell r="N28">
            <v>0</v>
          </cell>
        </row>
        <row r="30">
          <cell r="N30">
            <v>0</v>
          </cell>
        </row>
        <row r="32">
          <cell r="N32">
            <v>0</v>
          </cell>
        </row>
        <row r="34">
          <cell r="N34">
            <v>0</v>
          </cell>
        </row>
        <row r="36">
          <cell r="N36">
            <v>0</v>
          </cell>
        </row>
        <row r="38">
          <cell r="N38">
            <v>0</v>
          </cell>
        </row>
        <row r="40">
          <cell r="N40">
            <v>0</v>
          </cell>
        </row>
        <row r="42">
          <cell r="N42">
            <v>0</v>
          </cell>
        </row>
        <row r="44">
          <cell r="N44">
            <v>0</v>
          </cell>
        </row>
        <row r="46">
          <cell r="N46">
            <v>0</v>
          </cell>
        </row>
        <row r="48">
          <cell r="N48">
            <v>0</v>
          </cell>
        </row>
        <row r="50">
          <cell r="N50">
            <v>0</v>
          </cell>
        </row>
        <row r="54">
          <cell r="N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3D17E-1B55-4E15-A2B7-EA5400D6CFEB}">
  <sheetPr>
    <pageSetUpPr fitToPage="1"/>
  </sheetPr>
  <dimension ref="A1:AF63"/>
  <sheetViews>
    <sheetView tabSelected="1" zoomScale="80" zoomScaleNormal="80" workbookViewId="0">
      <selection activeCell="H9" sqref="H9"/>
    </sheetView>
  </sheetViews>
  <sheetFormatPr defaultRowHeight="12.75" x14ac:dyDescent="0.2"/>
  <cols>
    <col min="1" max="1" width="10.85546875" style="1" customWidth="1"/>
    <col min="2" max="2" width="32.42578125" style="1" customWidth="1"/>
    <col min="3" max="4" width="15.28515625" style="1" customWidth="1"/>
    <col min="5" max="5" width="18.28515625" style="1" customWidth="1"/>
    <col min="6" max="6" width="18.85546875" style="1" customWidth="1"/>
    <col min="7" max="7" width="19.85546875" style="1" customWidth="1"/>
    <col min="8" max="8" width="18" style="1" customWidth="1"/>
    <col min="9" max="9" width="18.5703125" style="1" customWidth="1"/>
    <col min="10" max="10" width="11.85546875" style="1" customWidth="1"/>
    <col min="11" max="11" width="19.42578125" style="1" customWidth="1"/>
    <col min="12" max="12" width="13" style="1" customWidth="1"/>
    <col min="13" max="13" width="11.5703125" style="1" bestFit="1" customWidth="1"/>
    <col min="14" max="14" width="11.28515625" style="1" customWidth="1"/>
    <col min="15" max="16" width="9.140625" style="2" hidden="1" customWidth="1"/>
    <col min="17" max="18" width="0" style="1" hidden="1" customWidth="1"/>
    <col min="19" max="19" width="44" style="1" customWidth="1"/>
    <col min="20" max="16384" width="9.140625" style="1"/>
  </cols>
  <sheetData>
    <row r="1" spans="1:18" x14ac:dyDescent="0.2">
      <c r="A1" s="20" t="s">
        <v>51</v>
      </c>
    </row>
    <row r="2" spans="1:18" x14ac:dyDescent="0.2">
      <c r="A2" s="23" t="s">
        <v>50</v>
      </c>
      <c r="B2" s="22">
        <v>2018</v>
      </c>
    </row>
    <row r="3" spans="1:18" ht="14.25" x14ac:dyDescent="0.2">
      <c r="A3" s="20" t="s">
        <v>49</v>
      </c>
      <c r="C3" s="21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20"/>
    </row>
    <row r="6" spans="1:18" ht="57.75" customHeight="1" x14ac:dyDescent="0.2">
      <c r="A6" s="19" t="s">
        <v>47</v>
      </c>
      <c r="B6" s="19" t="s">
        <v>46</v>
      </c>
      <c r="C6" s="26" t="s">
        <v>45</v>
      </c>
      <c r="D6" s="26"/>
      <c r="E6" s="26"/>
      <c r="F6" s="26"/>
      <c r="G6" s="17" t="s">
        <v>44</v>
      </c>
      <c r="H6" s="17" t="s">
        <v>43</v>
      </c>
      <c r="I6" s="17" t="s">
        <v>42</v>
      </c>
      <c r="J6" s="17" t="s">
        <v>41</v>
      </c>
      <c r="K6" s="17" t="s">
        <v>40</v>
      </c>
      <c r="L6" s="17" t="s">
        <v>39</v>
      </c>
      <c r="M6" s="17" t="s">
        <v>38</v>
      </c>
      <c r="N6" s="17" t="s">
        <v>37</v>
      </c>
    </row>
    <row r="7" spans="1:18" ht="74.25" customHeight="1" x14ac:dyDescent="0.2">
      <c r="A7" s="19"/>
      <c r="B7" s="19"/>
      <c r="C7" s="18" t="s">
        <v>36</v>
      </c>
      <c r="D7" s="18" t="s">
        <v>35</v>
      </c>
      <c r="E7" s="18" t="s">
        <v>34</v>
      </c>
      <c r="F7" s="18" t="s">
        <v>33</v>
      </c>
      <c r="G7" s="17"/>
      <c r="H7" s="17"/>
      <c r="I7" s="17"/>
      <c r="J7" s="17"/>
      <c r="K7" s="17"/>
      <c r="L7" s="17"/>
      <c r="M7" s="17"/>
      <c r="N7" s="17"/>
      <c r="O7" s="2" t="s">
        <v>32</v>
      </c>
      <c r="Q7" s="3" t="s">
        <v>3</v>
      </c>
      <c r="R7" s="3" t="s">
        <v>2</v>
      </c>
    </row>
    <row r="8" spans="1:18" ht="21" customHeight="1" x14ac:dyDescent="0.2">
      <c r="A8" s="6">
        <v>660</v>
      </c>
      <c r="B8" s="12" t="s">
        <v>31</v>
      </c>
      <c r="C8" s="11">
        <f>SUM('[1]South Central'!C8+'[1]South East'!C8+'[1]North '!C8+'[1]Sheet 1'!C8+'[1]Sheet 2'!C8+[1]West!C8)</f>
        <v>11</v>
      </c>
      <c r="D8" s="11">
        <f>SUM('[1]South Central'!D8+'[1]South East'!D8+'[1]North '!D8+'[1]Sheet 1'!D8+'[1]Sheet 2'!D8+[1]West!D8)</f>
        <v>19</v>
      </c>
      <c r="E8" s="11">
        <f>SUM('[1]South Central'!E8+'[1]South East'!E8+'[1]North '!E8+'[1]Sheet 1'!E8+'[1]Sheet 2'!E8+[1]West!E8)</f>
        <v>175</v>
      </c>
      <c r="F8" s="11">
        <f>SUM('[1]South Central'!F8+'[1]South East'!F8+'[1]North '!F8+'[1]Sheet 1'!F8+'[1]Sheet 2'!F8+[1]West!F8)</f>
        <v>9</v>
      </c>
      <c r="G8" s="4">
        <f>SUM('[1]South Central'!G8+'[1]South East'!G8+'[1]North '!G8+'[1]Sheet 1'!G8+'[1]Sheet 2'!G8+[1]West!G8)</f>
        <v>0</v>
      </c>
      <c r="H8" s="4">
        <f>SUM('[1]South Central'!H8+'[1]South East'!H8+'[1]North '!H8+'[1]Sheet 1'!H8+'[1]Sheet 2'!H8+[1]West!H8)</f>
        <v>0</v>
      </c>
      <c r="I8" s="4">
        <f>SUM('[1]South Central'!I8+'[1]South East'!I8+'[1]North '!I8+'[1]Sheet 1'!I8+'[1]Sheet 2'!I8+[1]West!I8)</f>
        <v>5</v>
      </c>
      <c r="J8" s="4">
        <f>SUM('[1]South Central'!J8+'[1]South East'!J8+'[1]North '!J8+'[1]Sheet 1'!J8+'[1]Sheet 2'!J8+[1]West!J8)</f>
        <v>13</v>
      </c>
      <c r="K8" s="4">
        <f>SUM('[1]South Central'!K8+'[1]South East'!K8+'[1]North '!K8+'[1]Sheet 1'!K8+'[1]Sheet 2'!K8+[1]West!K8)</f>
        <v>5</v>
      </c>
      <c r="L8" s="4">
        <f>SUM('[1]South Central'!L8+'[1]South East'!L8+'[1]North '!L8+'[1]Sheet 1'!L8+'[1]Sheet 2'!L8+[1]West!L8)</f>
        <v>20</v>
      </c>
      <c r="M8" s="4">
        <f>SUM('[1]South Central'!M8+'[1]South East'!M8+'[1]North '!M8+'[1]Sheet 1'!M8+'[1]Sheet 2'!M8+[1]West!M8)</f>
        <v>1</v>
      </c>
      <c r="N8" s="4">
        <f>SUM(C8:M8)</f>
        <v>258</v>
      </c>
      <c r="O8" s="2">
        <f t="shared" ref="O8:O51" si="0">SUM(C8:M8)</f>
        <v>258</v>
      </c>
      <c r="P8" s="2">
        <f t="shared" ref="P8:P51" si="1">O8-N8</f>
        <v>0</v>
      </c>
      <c r="Q8" s="3">
        <f>'[1]South Central'!N8+'[1]South East'!N8+'[1]North '!N8+'[1]Sheet 1'!N8+'[1]Sheet 2'!N8+[1]West!N8</f>
        <v>258</v>
      </c>
      <c r="R8" s="3">
        <f t="shared" ref="R8:R51" si="2">Q8-N8</f>
        <v>0</v>
      </c>
    </row>
    <row r="9" spans="1:18" x14ac:dyDescent="0.2">
      <c r="A9" s="6" t="s">
        <v>5</v>
      </c>
      <c r="B9" s="12"/>
      <c r="C9" s="10">
        <f t="shared" ref="C9:N9" si="3">C8/$N$8*100</f>
        <v>4.2635658914728678</v>
      </c>
      <c r="D9" s="10">
        <f t="shared" si="3"/>
        <v>7.3643410852713185</v>
      </c>
      <c r="E9" s="10">
        <f t="shared" si="3"/>
        <v>67.829457364341081</v>
      </c>
      <c r="F9" s="10">
        <f t="shared" si="3"/>
        <v>3.4883720930232558</v>
      </c>
      <c r="G9" s="5">
        <f t="shared" si="3"/>
        <v>0</v>
      </c>
      <c r="H9" s="5">
        <f t="shared" si="3"/>
        <v>0</v>
      </c>
      <c r="I9" s="5">
        <f t="shared" si="3"/>
        <v>1.9379844961240309</v>
      </c>
      <c r="J9" s="5">
        <f t="shared" si="3"/>
        <v>5.0387596899224807</v>
      </c>
      <c r="K9" s="5">
        <f t="shared" si="3"/>
        <v>1.9379844961240309</v>
      </c>
      <c r="L9" s="5">
        <f t="shared" si="3"/>
        <v>7.7519379844961236</v>
      </c>
      <c r="M9" s="5">
        <f t="shared" si="3"/>
        <v>0.38759689922480622</v>
      </c>
      <c r="N9" s="4">
        <f t="shared" si="3"/>
        <v>100</v>
      </c>
      <c r="O9" s="2">
        <f t="shared" si="0"/>
        <v>100</v>
      </c>
      <c r="P9" s="2">
        <f t="shared" si="1"/>
        <v>0</v>
      </c>
      <c r="Q9" s="3">
        <f>SUM(C9:M9)</f>
        <v>100</v>
      </c>
      <c r="R9" s="3">
        <f t="shared" si="2"/>
        <v>0</v>
      </c>
    </row>
    <row r="10" spans="1:18" ht="21" customHeight="1" x14ac:dyDescent="0.2">
      <c r="A10" s="6">
        <v>661</v>
      </c>
      <c r="B10" s="12" t="s">
        <v>30</v>
      </c>
      <c r="C10" s="11">
        <f>SUM('[1]South Central'!C10+'[1]South East'!C10+'[1]North '!C10+'[1]Sheet 1'!C10+'[1]Sheet 2'!C10+[1]West!C10)</f>
        <v>17</v>
      </c>
      <c r="D10" s="11">
        <f>SUM('[1]South Central'!D10+'[1]South East'!D10+'[1]North '!D10+'[1]Sheet 1'!D10+'[1]Sheet 2'!D10+[1]West!D10)</f>
        <v>27</v>
      </c>
      <c r="E10" s="11">
        <f>SUM('[1]South Central'!E10+'[1]South East'!E10+'[1]North '!E10+'[1]Sheet 1'!E10+'[1]Sheet 2'!E10+[1]West!E10)</f>
        <v>226</v>
      </c>
      <c r="F10" s="11">
        <f>SUM('[1]South Central'!F10+'[1]South East'!F10+'[1]North '!F10+'[1]Sheet 1'!F10+'[1]Sheet 2'!F10+[1]West!F10)</f>
        <v>10</v>
      </c>
      <c r="G10" s="4">
        <f>SUM('[1]South Central'!G10+'[1]South East'!G10+'[1]North '!G10+'[1]Sheet 1'!G10+'[1]Sheet 2'!G10+[1]West!G10)</f>
        <v>0</v>
      </c>
      <c r="H10" s="4">
        <f>SUM('[1]South Central'!H10+'[1]South East'!H10+'[1]North '!H10+'[1]Sheet 1'!H10+'[1]Sheet 2'!H10+[1]West!H10)</f>
        <v>0</v>
      </c>
      <c r="I10" s="4">
        <f>SUM('[1]South Central'!I10+'[1]South East'!I10+'[1]North '!I10+'[1]Sheet 1'!I10+'[1]Sheet 2'!I10+[1]West!I10)</f>
        <v>2</v>
      </c>
      <c r="J10" s="4">
        <f>SUM('[1]South Central'!J10+'[1]South East'!J10+'[1]North '!J10+'[1]Sheet 1'!J10+'[1]Sheet 2'!J10+[1]West!J10)</f>
        <v>32</v>
      </c>
      <c r="K10" s="4">
        <f>SUM('[1]South Central'!K10+'[1]South East'!K10+'[1]North '!K10+'[1]Sheet 1'!K10+'[1]Sheet 2'!K10+[1]West!K10)</f>
        <v>7</v>
      </c>
      <c r="L10" s="4">
        <f>SUM('[1]South Central'!L10+'[1]South East'!L10+'[1]North '!L10+'[1]Sheet 1'!L10+'[1]Sheet 2'!L10+[1]West!L10)</f>
        <v>33</v>
      </c>
      <c r="M10" s="4">
        <f>SUM('[1]South Central'!M10+'[1]South East'!M10+'[1]North '!M10+'[1]Sheet 1'!M10+'[1]Sheet 2'!M10+[1]West!M10)</f>
        <v>2</v>
      </c>
      <c r="N10" s="4">
        <f>SUM(C10:M10)</f>
        <v>356</v>
      </c>
      <c r="O10" s="2">
        <f t="shared" si="0"/>
        <v>356</v>
      </c>
      <c r="P10" s="2">
        <f t="shared" si="1"/>
        <v>0</v>
      </c>
      <c r="Q10" s="3">
        <f>'[1]South Central'!N10+'[1]South East'!N10+'[1]North '!N10+'[1]Sheet 1'!N10+'[1]Sheet 2'!N10+[1]West!N10</f>
        <v>356</v>
      </c>
      <c r="R10" s="3">
        <f t="shared" si="2"/>
        <v>0</v>
      </c>
    </row>
    <row r="11" spans="1:18" x14ac:dyDescent="0.2">
      <c r="A11" s="6" t="s">
        <v>5</v>
      </c>
      <c r="B11" s="12"/>
      <c r="C11" s="10">
        <f t="shared" ref="C11:N11" si="4">C10/$N$10*100</f>
        <v>4.7752808988764039</v>
      </c>
      <c r="D11" s="10">
        <f t="shared" si="4"/>
        <v>7.5842696629213489</v>
      </c>
      <c r="E11" s="10">
        <f t="shared" si="4"/>
        <v>63.483146067415731</v>
      </c>
      <c r="F11" s="10">
        <f t="shared" si="4"/>
        <v>2.8089887640449436</v>
      </c>
      <c r="G11" s="5">
        <f t="shared" si="4"/>
        <v>0</v>
      </c>
      <c r="H11" s="5">
        <f t="shared" si="4"/>
        <v>0</v>
      </c>
      <c r="I11" s="5">
        <f t="shared" si="4"/>
        <v>0.5617977528089888</v>
      </c>
      <c r="J11" s="5">
        <f t="shared" si="4"/>
        <v>8.9887640449438209</v>
      </c>
      <c r="K11" s="5">
        <f t="shared" si="4"/>
        <v>1.9662921348314606</v>
      </c>
      <c r="L11" s="5">
        <f t="shared" si="4"/>
        <v>9.2696629213483153</v>
      </c>
      <c r="M11" s="5">
        <f t="shared" si="4"/>
        <v>0.5617977528089888</v>
      </c>
      <c r="N11" s="4">
        <f t="shared" si="4"/>
        <v>100</v>
      </c>
      <c r="O11" s="2">
        <f t="shared" si="0"/>
        <v>100</v>
      </c>
      <c r="P11" s="2">
        <f t="shared" si="1"/>
        <v>0</v>
      </c>
      <c r="Q11" s="3">
        <f>SUM(C11:M11)</f>
        <v>100</v>
      </c>
      <c r="R11" s="3">
        <f t="shared" si="2"/>
        <v>0</v>
      </c>
    </row>
    <row r="12" spans="1:18" ht="21" customHeight="1" x14ac:dyDescent="0.2">
      <c r="A12" s="6">
        <v>662</v>
      </c>
      <c r="B12" s="12" t="s">
        <v>29</v>
      </c>
      <c r="C12" s="11">
        <f>SUM('[1]South Central'!C12+'[1]South East'!C12+'[1]North '!C12+'[1]Sheet 1'!C12+'[1]Sheet 2'!C12+[1]West!C12)</f>
        <v>24</v>
      </c>
      <c r="D12" s="11">
        <f>SUM('[1]South Central'!D12+'[1]South East'!D12+'[1]North '!D12+'[1]Sheet 1'!D12+'[1]Sheet 2'!D12+[1]West!D12)</f>
        <v>39</v>
      </c>
      <c r="E12" s="11">
        <f>SUM('[1]South Central'!E12+'[1]South East'!E12+'[1]North '!E12+'[1]Sheet 1'!E12+'[1]Sheet 2'!E12+[1]West!E12)</f>
        <v>349</v>
      </c>
      <c r="F12" s="11">
        <f>SUM('[1]South Central'!F12+'[1]South East'!F12+'[1]North '!F12+'[1]Sheet 1'!F12+'[1]Sheet 2'!F12+[1]West!F12)</f>
        <v>9</v>
      </c>
      <c r="G12" s="4">
        <f>SUM('[1]South Central'!G12+'[1]South East'!G12+'[1]North '!G12+'[1]Sheet 1'!G12+'[1]Sheet 2'!G12+[1]West!G12)</f>
        <v>1</v>
      </c>
      <c r="H12" s="4">
        <f>SUM('[1]South Central'!H12+'[1]South East'!H12+'[1]North '!H12+'[1]Sheet 1'!H12+'[1]Sheet 2'!H12+[1]West!H12)</f>
        <v>1</v>
      </c>
      <c r="I12" s="4">
        <f>SUM('[1]South Central'!I12+'[1]South East'!I12+'[1]North '!I12+'[1]Sheet 1'!I12+'[1]Sheet 2'!I12+[1]West!I12)</f>
        <v>6</v>
      </c>
      <c r="J12" s="4">
        <f>SUM('[1]South Central'!J12+'[1]South East'!J12+'[1]North '!J12+'[1]Sheet 1'!J12+'[1]Sheet 2'!J12+[1]West!J12)</f>
        <v>47</v>
      </c>
      <c r="K12" s="4">
        <f>SUM('[1]South Central'!K12+'[1]South East'!K12+'[1]North '!K12+'[1]Sheet 1'!K12+'[1]Sheet 2'!K12+[1]West!K12)</f>
        <v>7</v>
      </c>
      <c r="L12" s="4">
        <f>SUM('[1]South Central'!L12+'[1]South East'!L12+'[1]North '!L12+'[1]Sheet 1'!L12+'[1]Sheet 2'!L12+[1]West!L12)</f>
        <v>64</v>
      </c>
      <c r="M12" s="4">
        <f>SUM('[1]South Central'!M12+'[1]South East'!M12+'[1]North '!M12+'[1]Sheet 1'!M12+'[1]Sheet 2'!M12+[1]West!M12)</f>
        <v>8</v>
      </c>
      <c r="N12" s="4">
        <f>SUM(C12:M12)</f>
        <v>555</v>
      </c>
      <c r="O12" s="2">
        <f t="shared" si="0"/>
        <v>555</v>
      </c>
      <c r="P12" s="2">
        <f t="shared" si="1"/>
        <v>0</v>
      </c>
      <c r="Q12" s="3">
        <f>'[1]South Central'!N12+'[1]South East'!N12+'[1]North '!N12+'[1]Sheet 1'!N12+'[1]Sheet 2'!N12+[1]West!N12</f>
        <v>555</v>
      </c>
      <c r="R12" s="3">
        <f t="shared" si="2"/>
        <v>0</v>
      </c>
    </row>
    <row r="13" spans="1:18" x14ac:dyDescent="0.2">
      <c r="A13" s="6" t="s">
        <v>5</v>
      </c>
      <c r="B13" s="12"/>
      <c r="C13" s="10">
        <f t="shared" ref="C13:N13" si="5">C12/$N$12*100</f>
        <v>4.3243243243243246</v>
      </c>
      <c r="D13" s="10">
        <f t="shared" si="5"/>
        <v>7.0270270270270272</v>
      </c>
      <c r="E13" s="10">
        <f t="shared" si="5"/>
        <v>62.882882882882882</v>
      </c>
      <c r="F13" s="10">
        <f t="shared" si="5"/>
        <v>1.6216216216216217</v>
      </c>
      <c r="G13" s="5">
        <f t="shared" si="5"/>
        <v>0.18018018018018017</v>
      </c>
      <c r="H13" s="5">
        <f t="shared" si="5"/>
        <v>0.18018018018018017</v>
      </c>
      <c r="I13" s="5">
        <f t="shared" si="5"/>
        <v>1.0810810810810811</v>
      </c>
      <c r="J13" s="5">
        <f t="shared" si="5"/>
        <v>8.4684684684684672</v>
      </c>
      <c r="K13" s="5">
        <f t="shared" si="5"/>
        <v>1.2612612612612613</v>
      </c>
      <c r="L13" s="5">
        <f t="shared" si="5"/>
        <v>11.531531531531531</v>
      </c>
      <c r="M13" s="5">
        <f t="shared" si="5"/>
        <v>1.4414414414414414</v>
      </c>
      <c r="N13" s="4">
        <f t="shared" si="5"/>
        <v>100</v>
      </c>
      <c r="O13" s="2">
        <f t="shared" si="0"/>
        <v>100.00000000000003</v>
      </c>
      <c r="P13" s="2">
        <f t="shared" si="1"/>
        <v>0</v>
      </c>
      <c r="Q13" s="3">
        <f>SUM(C13:M13)</f>
        <v>100.00000000000003</v>
      </c>
      <c r="R13" s="3">
        <f t="shared" si="2"/>
        <v>0</v>
      </c>
    </row>
    <row r="14" spans="1:18" ht="21" customHeight="1" x14ac:dyDescent="0.2">
      <c r="A14" s="6">
        <v>663</v>
      </c>
      <c r="B14" s="12" t="s">
        <v>28</v>
      </c>
      <c r="C14" s="11">
        <f>SUM('[1]South Central'!C14+'[1]South East'!C14+'[1]North '!C14+'[1]Sheet 1'!C14+'[1]Sheet 2'!C14+[1]West!C14)</f>
        <v>19</v>
      </c>
      <c r="D14" s="11">
        <f>SUM('[1]South Central'!D14+'[1]South East'!D14+'[1]North '!D14+'[1]Sheet 1'!D14+'[1]Sheet 2'!D14+[1]West!D14)</f>
        <v>27</v>
      </c>
      <c r="E14" s="11">
        <f>SUM('[1]South Central'!E14+'[1]South East'!E14+'[1]North '!E14+'[1]Sheet 1'!E14+'[1]Sheet 2'!E14+[1]West!E14)</f>
        <v>248</v>
      </c>
      <c r="F14" s="11">
        <f>SUM('[1]South Central'!F14+'[1]South East'!F14+'[1]North '!F14+'[1]Sheet 1'!F14+'[1]Sheet 2'!F14+[1]West!F14)</f>
        <v>4</v>
      </c>
      <c r="G14" s="4">
        <f>SUM('[1]South Central'!G14+'[1]South East'!G14+'[1]North '!G14+'[1]Sheet 1'!G14+'[1]Sheet 2'!G14+[1]West!G14)</f>
        <v>2</v>
      </c>
      <c r="H14" s="4">
        <f>SUM('[1]South Central'!H14+'[1]South East'!H14+'[1]North '!H14+'[1]Sheet 1'!H14+'[1]Sheet 2'!H14+[1]West!H14)</f>
        <v>5</v>
      </c>
      <c r="I14" s="4">
        <f>SUM('[1]South Central'!I14+'[1]South East'!I14+'[1]North '!I14+'[1]Sheet 1'!I14+'[1]Sheet 2'!I14+[1]West!I14)</f>
        <v>3</v>
      </c>
      <c r="J14" s="4">
        <f>SUM('[1]South Central'!J14+'[1]South East'!J14+'[1]North '!J14+'[1]Sheet 1'!J14+'[1]Sheet 2'!J14+[1]West!J14)</f>
        <v>44</v>
      </c>
      <c r="K14" s="4">
        <f>SUM('[1]South Central'!K14+'[1]South East'!K14+'[1]North '!K14+'[1]Sheet 1'!K14+'[1]Sheet 2'!K14+[1]West!K14)</f>
        <v>8</v>
      </c>
      <c r="L14" s="4">
        <f>SUM('[1]South Central'!L14+'[1]South East'!L14+'[1]North '!L14+'[1]Sheet 1'!L14+'[1]Sheet 2'!L14+[1]West!L14)</f>
        <v>46</v>
      </c>
      <c r="M14" s="4">
        <f>SUM('[1]South Central'!M14+'[1]South East'!M14+'[1]North '!M14+'[1]Sheet 1'!M14+'[1]Sheet 2'!M14+[1]West!M14)</f>
        <v>2</v>
      </c>
      <c r="N14" s="4">
        <f>SUM(C14:M14)</f>
        <v>408</v>
      </c>
      <c r="O14" s="2">
        <f t="shared" si="0"/>
        <v>408</v>
      </c>
      <c r="P14" s="2">
        <f t="shared" si="1"/>
        <v>0</v>
      </c>
      <c r="Q14" s="3">
        <f>'[1]South Central'!N14+'[1]South East'!N14+'[1]North '!N14+'[1]Sheet 1'!N14+'[1]Sheet 2'!N14+[1]West!N14</f>
        <v>408</v>
      </c>
      <c r="R14" s="3">
        <f t="shared" si="2"/>
        <v>0</v>
      </c>
    </row>
    <row r="15" spans="1:18" x14ac:dyDescent="0.2">
      <c r="A15" s="6" t="s">
        <v>5</v>
      </c>
      <c r="B15" s="12"/>
      <c r="C15" s="10">
        <f t="shared" ref="C15:N15" si="6">C14/$N$14*100</f>
        <v>4.6568627450980395</v>
      </c>
      <c r="D15" s="10">
        <f t="shared" si="6"/>
        <v>6.6176470588235299</v>
      </c>
      <c r="E15" s="10">
        <f t="shared" si="6"/>
        <v>60.784313725490193</v>
      </c>
      <c r="F15" s="10">
        <f t="shared" si="6"/>
        <v>0.98039215686274506</v>
      </c>
      <c r="G15" s="5">
        <f t="shared" si="6"/>
        <v>0.49019607843137253</v>
      </c>
      <c r="H15" s="5">
        <f t="shared" si="6"/>
        <v>1.2254901960784315</v>
      </c>
      <c r="I15" s="5">
        <f t="shared" si="6"/>
        <v>0.73529411764705876</v>
      </c>
      <c r="J15" s="5">
        <f t="shared" si="6"/>
        <v>10.784313725490197</v>
      </c>
      <c r="K15" s="5">
        <f t="shared" si="6"/>
        <v>1.9607843137254901</v>
      </c>
      <c r="L15" s="5">
        <f t="shared" si="6"/>
        <v>11.274509803921569</v>
      </c>
      <c r="M15" s="5">
        <f t="shared" si="6"/>
        <v>0.49019607843137253</v>
      </c>
      <c r="N15" s="16">
        <f t="shared" si="6"/>
        <v>100</v>
      </c>
      <c r="O15" s="2">
        <f t="shared" si="0"/>
        <v>99.999999999999986</v>
      </c>
      <c r="P15" s="2">
        <f t="shared" si="1"/>
        <v>0</v>
      </c>
      <c r="Q15" s="3">
        <f>SUM(C15:M15)</f>
        <v>99.999999999999986</v>
      </c>
      <c r="R15" s="3">
        <f t="shared" si="2"/>
        <v>0</v>
      </c>
    </row>
    <row r="16" spans="1:18" ht="21" customHeight="1" x14ac:dyDescent="0.2">
      <c r="A16" s="6">
        <v>664</v>
      </c>
      <c r="B16" s="12" t="s">
        <v>27</v>
      </c>
      <c r="C16" s="11">
        <f>SUM('[1]South Central'!C16+'[1]South East'!C16+'[1]North '!C16+'[1]Sheet 1'!C16+'[1]Sheet 2'!C16+[1]West!C16)</f>
        <v>60</v>
      </c>
      <c r="D16" s="11">
        <f>SUM('[1]South Central'!D16+'[1]South East'!D16+'[1]North '!D16+'[1]Sheet 1'!D16+'[1]Sheet 2'!D16+[1]West!D16)</f>
        <v>31</v>
      </c>
      <c r="E16" s="11">
        <f>SUM('[1]South Central'!E16+'[1]South East'!E16+'[1]North '!E16+'[1]Sheet 1'!E16+'[1]Sheet 2'!E16+[1]West!E16)</f>
        <v>344</v>
      </c>
      <c r="F16" s="11">
        <f>SUM('[1]South Central'!F16+'[1]South East'!F16+'[1]North '!F16+'[1]Sheet 1'!F16+'[1]Sheet 2'!F16+[1]West!F16)</f>
        <v>0</v>
      </c>
      <c r="G16" s="4">
        <f>SUM('[1]South Central'!G16+'[1]South East'!G16+'[1]North '!G16+'[1]Sheet 1'!G16+'[1]Sheet 2'!G16+[1]West!G16)</f>
        <v>2</v>
      </c>
      <c r="H16" s="4">
        <f>SUM('[1]South Central'!H16+'[1]South East'!H16+'[1]North '!H16+'[1]Sheet 1'!H16+'[1]Sheet 2'!H16+[1]West!H16)</f>
        <v>0</v>
      </c>
      <c r="I16" s="4">
        <f>SUM('[1]South Central'!I16+'[1]South East'!I16+'[1]North '!I16+'[1]Sheet 1'!I16+'[1]Sheet 2'!I16+[1]West!I16)</f>
        <v>23</v>
      </c>
      <c r="J16" s="4">
        <f>SUM('[1]South Central'!J16+'[1]South East'!J16+'[1]North '!J16+'[1]Sheet 1'!J16+'[1]Sheet 2'!J16+[1]West!J16)</f>
        <v>72</v>
      </c>
      <c r="K16" s="4">
        <f>SUM('[1]South Central'!K16+'[1]South East'!K16+'[1]North '!K16+'[1]Sheet 1'!K16+'[1]Sheet 2'!K16+[1]West!K16)</f>
        <v>15</v>
      </c>
      <c r="L16" s="4">
        <f>SUM('[1]South Central'!L16+'[1]South East'!L16+'[1]North '!L16+'[1]Sheet 1'!L16+'[1]Sheet 2'!L16+[1]West!L16)</f>
        <v>40</v>
      </c>
      <c r="M16" s="4">
        <f>SUM('[1]South Central'!M16+'[1]South East'!M16+'[1]North '!M16+'[1]Sheet 1'!M16+'[1]Sheet 2'!M16+[1]West!M16)</f>
        <v>1</v>
      </c>
      <c r="N16" s="4">
        <f>SUM(C16:M16)</f>
        <v>588</v>
      </c>
      <c r="O16" s="2">
        <f t="shared" si="0"/>
        <v>588</v>
      </c>
      <c r="P16" s="2">
        <f t="shared" si="1"/>
        <v>0</v>
      </c>
      <c r="Q16" s="3">
        <f>'[1]South Central'!N16+'[1]South East'!N16+'[1]North '!N16+'[1]Sheet 1'!N16+'[1]Sheet 2'!N16+[1]West!N16</f>
        <v>588</v>
      </c>
      <c r="R16" s="3">
        <f t="shared" si="2"/>
        <v>0</v>
      </c>
    </row>
    <row r="17" spans="1:18" x14ac:dyDescent="0.2">
      <c r="A17" s="6" t="s">
        <v>5</v>
      </c>
      <c r="B17" s="12"/>
      <c r="C17" s="10">
        <f t="shared" ref="C17:N17" si="7">C16/$N$16*100</f>
        <v>10.204081632653061</v>
      </c>
      <c r="D17" s="10">
        <f t="shared" si="7"/>
        <v>5.2721088435374153</v>
      </c>
      <c r="E17" s="10">
        <f t="shared" si="7"/>
        <v>58.503401360544217</v>
      </c>
      <c r="F17" s="10">
        <f t="shared" si="7"/>
        <v>0</v>
      </c>
      <c r="G17" s="5">
        <f t="shared" si="7"/>
        <v>0.3401360544217687</v>
      </c>
      <c r="H17" s="5">
        <f t="shared" si="7"/>
        <v>0</v>
      </c>
      <c r="I17" s="5">
        <f t="shared" si="7"/>
        <v>3.9115646258503403</v>
      </c>
      <c r="J17" s="5">
        <f t="shared" si="7"/>
        <v>12.244897959183673</v>
      </c>
      <c r="K17" s="5">
        <f t="shared" si="7"/>
        <v>2.5510204081632653</v>
      </c>
      <c r="L17" s="5">
        <f t="shared" si="7"/>
        <v>6.8027210884353746</v>
      </c>
      <c r="M17" s="5">
        <f t="shared" si="7"/>
        <v>0.17006802721088435</v>
      </c>
      <c r="N17" s="16">
        <f t="shared" si="7"/>
        <v>100</v>
      </c>
      <c r="O17" s="2">
        <f t="shared" si="0"/>
        <v>100.00000000000001</v>
      </c>
      <c r="P17" s="2">
        <f t="shared" si="1"/>
        <v>0</v>
      </c>
      <c r="Q17" s="3">
        <f>SUM(C17:M17)</f>
        <v>100.00000000000001</v>
      </c>
      <c r="R17" s="3">
        <f t="shared" si="2"/>
        <v>0</v>
      </c>
    </row>
    <row r="18" spans="1:18" ht="25.5" x14ac:dyDescent="0.2">
      <c r="A18" s="6">
        <v>665</v>
      </c>
      <c r="B18" s="12" t="s">
        <v>26</v>
      </c>
      <c r="C18" s="11">
        <f>SUM('[1]South Central'!C18+'[1]South East'!C18+'[1]North '!C18+'[1]Sheet 1'!C18+'[1]Sheet 2'!C18+[1]West!C18)</f>
        <v>27</v>
      </c>
      <c r="D18" s="11">
        <f>SUM('[1]South Central'!D18+'[1]South East'!D18+'[1]North '!D18+'[1]Sheet 1'!D18+'[1]Sheet 2'!D18+[1]West!D18)</f>
        <v>26</v>
      </c>
      <c r="E18" s="11">
        <f>SUM('[1]South Central'!E18+'[1]South East'!E18+'[1]North '!E18+'[1]Sheet 1'!E18+'[1]Sheet 2'!E18+[1]West!E18)</f>
        <v>71</v>
      </c>
      <c r="F18" s="11">
        <f>SUM('[1]South Central'!F18+'[1]South East'!F18+'[1]North '!F18+'[1]Sheet 1'!F18+'[1]Sheet 2'!F18+[1]West!F18)</f>
        <v>0</v>
      </c>
      <c r="G18" s="4">
        <f>SUM('[1]South Central'!G18+'[1]South East'!G18+'[1]North '!G18+'[1]Sheet 1'!G18+'[1]Sheet 2'!G18+[1]West!G18)</f>
        <v>0</v>
      </c>
      <c r="H18" s="4">
        <f>SUM('[1]South Central'!H18+'[1]South East'!H18+'[1]North '!H18+'[1]Sheet 1'!H18+'[1]Sheet 2'!H18+[1]West!H18)</f>
        <v>0</v>
      </c>
      <c r="I18" s="4">
        <f>SUM('[1]South Central'!I18+'[1]South East'!I18+'[1]North '!I18+'[1]Sheet 1'!I18+'[1]Sheet 2'!I18+[1]West!I18)</f>
        <v>0</v>
      </c>
      <c r="J18" s="4">
        <f>SUM('[1]South Central'!J18+'[1]South East'!J18+'[1]North '!J18+'[1]Sheet 1'!J18+'[1]Sheet 2'!J18+[1]West!J18)</f>
        <v>20</v>
      </c>
      <c r="K18" s="4">
        <f>SUM('[1]South Central'!K18+'[1]South East'!K18+'[1]North '!K18+'[1]Sheet 1'!K18+'[1]Sheet 2'!K18+[1]West!K18)</f>
        <v>5</v>
      </c>
      <c r="L18" s="4">
        <f>SUM('[1]South Central'!L18+'[1]South East'!L18+'[1]North '!L18+'[1]Sheet 1'!L18+'[1]Sheet 2'!L18+[1]West!L18)</f>
        <v>18</v>
      </c>
      <c r="M18" s="4">
        <f>SUM('[1]South Central'!M18+'[1]South East'!M18+'[1]North '!M18+'[1]Sheet 1'!M18+'[1]Sheet 2'!M18+[1]West!M18)</f>
        <v>4</v>
      </c>
      <c r="N18" s="4">
        <f>SUM(C18:M18)</f>
        <v>171</v>
      </c>
      <c r="O18" s="2">
        <f t="shared" si="0"/>
        <v>171</v>
      </c>
      <c r="P18" s="2">
        <f t="shared" si="1"/>
        <v>0</v>
      </c>
      <c r="Q18" s="3">
        <f>'[1]South Central'!N18+'[1]South East'!N18+'[1]North '!N18+'[1]Sheet 1'!N18+'[1]Sheet 2'!N18+[1]West!N18</f>
        <v>171</v>
      </c>
      <c r="R18" s="3">
        <f t="shared" si="2"/>
        <v>0</v>
      </c>
    </row>
    <row r="19" spans="1:18" x14ac:dyDescent="0.2">
      <c r="A19" s="6" t="s">
        <v>5</v>
      </c>
      <c r="B19" s="12"/>
      <c r="C19" s="10">
        <f t="shared" ref="C19:N19" si="8">C18/$N$18*100</f>
        <v>15.789473684210526</v>
      </c>
      <c r="D19" s="10">
        <f t="shared" si="8"/>
        <v>15.204678362573098</v>
      </c>
      <c r="E19" s="10">
        <f t="shared" si="8"/>
        <v>41.520467836257311</v>
      </c>
      <c r="F19" s="10">
        <f t="shared" si="8"/>
        <v>0</v>
      </c>
      <c r="G19" s="5">
        <f t="shared" si="8"/>
        <v>0</v>
      </c>
      <c r="H19" s="5">
        <f t="shared" si="8"/>
        <v>0</v>
      </c>
      <c r="I19" s="5">
        <f t="shared" si="8"/>
        <v>0</v>
      </c>
      <c r="J19" s="5">
        <f t="shared" si="8"/>
        <v>11.695906432748536</v>
      </c>
      <c r="K19" s="5">
        <f t="shared" si="8"/>
        <v>2.9239766081871341</v>
      </c>
      <c r="L19" s="5">
        <f t="shared" si="8"/>
        <v>10.526315789473683</v>
      </c>
      <c r="M19" s="5">
        <f t="shared" si="8"/>
        <v>2.3391812865497075</v>
      </c>
      <c r="N19" s="16">
        <f t="shared" si="8"/>
        <v>100</v>
      </c>
      <c r="O19" s="2">
        <f t="shared" si="0"/>
        <v>100</v>
      </c>
      <c r="P19" s="2">
        <f t="shared" si="1"/>
        <v>0</v>
      </c>
      <c r="Q19" s="3">
        <f>SUM(C19:M19)</f>
        <v>100</v>
      </c>
      <c r="R19" s="3">
        <f t="shared" si="2"/>
        <v>0</v>
      </c>
    </row>
    <row r="20" spans="1:18" x14ac:dyDescent="0.2">
      <c r="A20" s="6">
        <v>666</v>
      </c>
      <c r="B20" s="12" t="s">
        <v>25</v>
      </c>
      <c r="C20" s="11">
        <f>SUM('[1]South Central'!C20+'[1]South East'!C20+'[1]North '!C20+'[1]Sheet 1'!C20+'[1]Sheet 2'!C20+[1]West!C20)</f>
        <v>29</v>
      </c>
      <c r="D20" s="11">
        <f>SUM('[1]South Central'!D20+'[1]South East'!D20+'[1]North '!D20+'[1]Sheet 1'!D20+'[1]Sheet 2'!D20+[1]West!D20)</f>
        <v>36</v>
      </c>
      <c r="E20" s="11">
        <f>SUM('[1]South Central'!E20+'[1]South East'!E20+'[1]North '!E20+'[1]Sheet 1'!E20+'[1]Sheet 2'!E20+[1]West!E20)</f>
        <v>314</v>
      </c>
      <c r="F20" s="11">
        <f>SUM('[1]South Central'!F20+'[1]South East'!F20+'[1]North '!F20+'[1]Sheet 1'!F20+'[1]Sheet 2'!F20+[1]West!F20)</f>
        <v>4</v>
      </c>
      <c r="G20" s="4">
        <f>SUM('[1]South Central'!G20+'[1]South East'!G20+'[1]North '!G20+'[1]Sheet 1'!G20+'[1]Sheet 2'!G20+[1]West!G20)</f>
        <v>0</v>
      </c>
      <c r="H20" s="4">
        <f>SUM('[1]South Central'!H20+'[1]South East'!H20+'[1]North '!H20+'[1]Sheet 1'!H20+'[1]Sheet 2'!H20+[1]West!H20)</f>
        <v>0</v>
      </c>
      <c r="I20" s="4">
        <f>SUM('[1]South Central'!I20+'[1]South East'!I20+'[1]North '!I20+'[1]Sheet 1'!I20+'[1]Sheet 2'!I20+[1]West!I20)</f>
        <v>21</v>
      </c>
      <c r="J20" s="4">
        <f>SUM('[1]South Central'!J20+'[1]South East'!J20+'[1]North '!J20+'[1]Sheet 1'!J20+'[1]Sheet 2'!J20+[1]West!J20)</f>
        <v>90</v>
      </c>
      <c r="K20" s="4">
        <f>SUM('[1]South Central'!K20+'[1]South East'!K20+'[1]North '!K20+'[1]Sheet 1'!K20+'[1]Sheet 2'!K20+[1]West!K20)</f>
        <v>6</v>
      </c>
      <c r="L20" s="4">
        <f>SUM('[1]South Central'!L20+'[1]South East'!L20+'[1]North '!L20+'[1]Sheet 1'!L20+'[1]Sheet 2'!L20+[1]West!L20)</f>
        <v>40</v>
      </c>
      <c r="M20" s="4">
        <f>SUM('[1]South Central'!M20+'[1]South East'!M20+'[1]North '!M20+'[1]Sheet 1'!M20+'[1]Sheet 2'!M20+[1]West!M20)</f>
        <v>4</v>
      </c>
      <c r="N20" s="4">
        <f>SUM(C20:M20)</f>
        <v>544</v>
      </c>
      <c r="O20" s="2">
        <f t="shared" si="0"/>
        <v>544</v>
      </c>
      <c r="P20" s="2">
        <f t="shared" si="1"/>
        <v>0</v>
      </c>
      <c r="Q20" s="3">
        <f>'[1]South Central'!N20+'[1]South East'!N20+'[1]North '!N20+'[1]Sheet 1'!N20+'[1]Sheet 2'!N20+[1]West!N20</f>
        <v>544</v>
      </c>
      <c r="R20" s="3">
        <f t="shared" si="2"/>
        <v>0</v>
      </c>
    </row>
    <row r="21" spans="1:18" x14ac:dyDescent="0.2">
      <c r="A21" s="6" t="s">
        <v>5</v>
      </c>
      <c r="B21" s="12"/>
      <c r="C21" s="10">
        <f t="shared" ref="C21:N21" si="9">C20/$N$20*100</f>
        <v>5.3308823529411766</v>
      </c>
      <c r="D21" s="10">
        <f t="shared" si="9"/>
        <v>6.6176470588235299</v>
      </c>
      <c r="E21" s="10">
        <f t="shared" si="9"/>
        <v>57.720588235294116</v>
      </c>
      <c r="F21" s="10">
        <f t="shared" si="9"/>
        <v>0.73529411764705876</v>
      </c>
      <c r="G21" s="5">
        <f t="shared" si="9"/>
        <v>0</v>
      </c>
      <c r="H21" s="5">
        <f t="shared" si="9"/>
        <v>0</v>
      </c>
      <c r="I21" s="5">
        <f t="shared" si="9"/>
        <v>3.8602941176470589</v>
      </c>
      <c r="J21" s="5">
        <f t="shared" si="9"/>
        <v>16.544117647058822</v>
      </c>
      <c r="K21" s="5">
        <f t="shared" si="9"/>
        <v>1.1029411764705883</v>
      </c>
      <c r="L21" s="5">
        <f t="shared" si="9"/>
        <v>7.3529411764705888</v>
      </c>
      <c r="M21" s="5">
        <f t="shared" si="9"/>
        <v>0.73529411764705876</v>
      </c>
      <c r="N21" s="4">
        <f t="shared" si="9"/>
        <v>100</v>
      </c>
      <c r="O21" s="2">
        <f t="shared" si="0"/>
        <v>100.00000000000001</v>
      </c>
      <c r="P21" s="2">
        <f t="shared" si="1"/>
        <v>0</v>
      </c>
      <c r="Q21" s="3">
        <f>SUM(C21:M21)</f>
        <v>100.00000000000001</v>
      </c>
      <c r="R21" s="3">
        <f t="shared" si="2"/>
        <v>0</v>
      </c>
    </row>
    <row r="22" spans="1:18" x14ac:dyDescent="0.2">
      <c r="A22" s="6">
        <v>667</v>
      </c>
      <c r="B22" s="12" t="s">
        <v>24</v>
      </c>
      <c r="C22" s="11">
        <f>SUM('[1]South Central'!C22+'[1]South East'!C22+'[1]North '!C22+'[1]Sheet 1'!C22+'[1]Sheet 2'!C22+[1]West!C22)</f>
        <v>17</v>
      </c>
      <c r="D22" s="11">
        <f>SUM('[1]South Central'!D22+'[1]South East'!D22+'[1]North '!D22+'[1]Sheet 1'!D22+'[1]Sheet 2'!D22+[1]West!D22)</f>
        <v>31</v>
      </c>
      <c r="E22" s="11">
        <f>SUM('[1]South Central'!E22+'[1]South East'!E22+'[1]North '!E22+'[1]Sheet 1'!E22+'[1]Sheet 2'!E22+[1]West!E22)</f>
        <v>224</v>
      </c>
      <c r="F22" s="11">
        <f>SUM('[1]South Central'!F22+'[1]South East'!F22+'[1]North '!F22+'[1]Sheet 1'!F22+'[1]Sheet 2'!F22+[1]West!F22)</f>
        <v>0</v>
      </c>
      <c r="G22" s="4">
        <f>SUM('[1]South Central'!G22+'[1]South East'!G22+'[1]North '!G22+'[1]Sheet 1'!G22+'[1]Sheet 2'!G22+[1]West!G22)</f>
        <v>2</v>
      </c>
      <c r="H22" s="4">
        <f>SUM('[1]South Central'!H22+'[1]South East'!H22+'[1]North '!H22+'[1]Sheet 1'!H22+'[1]Sheet 2'!H22+[1]West!H22)</f>
        <v>2</v>
      </c>
      <c r="I22" s="4">
        <f>SUM('[1]South Central'!I22+'[1]South East'!I22+'[1]North '!I22+'[1]Sheet 1'!I22+'[1]Sheet 2'!I22+[1]West!I22)</f>
        <v>13</v>
      </c>
      <c r="J22" s="4">
        <f>SUM('[1]South Central'!J22+'[1]South East'!J22+'[1]North '!J22+'[1]Sheet 1'!J22+'[1]Sheet 2'!J22+[1]West!J22)</f>
        <v>56</v>
      </c>
      <c r="K22" s="4">
        <f>SUM('[1]South Central'!K22+'[1]South East'!K22+'[1]North '!K22+'[1]Sheet 1'!K22+'[1]Sheet 2'!K22+[1]West!K22)</f>
        <v>6</v>
      </c>
      <c r="L22" s="4">
        <f>SUM('[1]South Central'!L22+'[1]South East'!L22+'[1]North '!L22+'[1]Sheet 1'!L22+'[1]Sheet 2'!L22+[1]West!L22)</f>
        <v>7</v>
      </c>
      <c r="M22" s="4">
        <f>SUM('[1]South Central'!M22+'[1]South East'!M22+'[1]North '!M22+'[1]Sheet 1'!M22+'[1]Sheet 2'!M22+[1]West!M22)</f>
        <v>0</v>
      </c>
      <c r="N22" s="4">
        <f>SUM(C22:M22)</f>
        <v>358</v>
      </c>
      <c r="O22" s="2">
        <f t="shared" si="0"/>
        <v>358</v>
      </c>
      <c r="P22" s="2">
        <f t="shared" si="1"/>
        <v>0</v>
      </c>
      <c r="Q22" s="3">
        <f>'[1]South Central'!N22+'[1]South East'!N22+'[1]North '!N22+'[1]Sheet 1'!N22+'[1]Sheet 2'!N22+[1]West!N22</f>
        <v>358</v>
      </c>
      <c r="R22" s="3">
        <f t="shared" si="2"/>
        <v>0</v>
      </c>
    </row>
    <row r="23" spans="1:18" x14ac:dyDescent="0.2">
      <c r="A23" s="6" t="s">
        <v>5</v>
      </c>
      <c r="B23" s="12"/>
      <c r="C23" s="10">
        <f t="shared" ref="C23:N23" si="10">C22/$N$22*100</f>
        <v>4.7486033519553068</v>
      </c>
      <c r="D23" s="10">
        <f t="shared" si="10"/>
        <v>8.6592178770949726</v>
      </c>
      <c r="E23" s="10">
        <f t="shared" si="10"/>
        <v>62.569832402234638</v>
      </c>
      <c r="F23" s="10">
        <f t="shared" si="10"/>
        <v>0</v>
      </c>
      <c r="G23" s="5">
        <f t="shared" si="10"/>
        <v>0.55865921787709494</v>
      </c>
      <c r="H23" s="5">
        <f t="shared" si="10"/>
        <v>0.55865921787709494</v>
      </c>
      <c r="I23" s="5">
        <f t="shared" si="10"/>
        <v>3.6312849162011176</v>
      </c>
      <c r="J23" s="5">
        <f t="shared" si="10"/>
        <v>15.64245810055866</v>
      </c>
      <c r="K23" s="5">
        <f t="shared" si="10"/>
        <v>1.6759776536312849</v>
      </c>
      <c r="L23" s="5">
        <f t="shared" si="10"/>
        <v>1.9553072625698324</v>
      </c>
      <c r="M23" s="5">
        <f t="shared" si="10"/>
        <v>0</v>
      </c>
      <c r="N23" s="4">
        <f t="shared" si="10"/>
        <v>100</v>
      </c>
      <c r="O23" s="2">
        <f t="shared" si="0"/>
        <v>100</v>
      </c>
      <c r="P23" s="2">
        <f t="shared" si="1"/>
        <v>0</v>
      </c>
      <c r="Q23" s="3">
        <f>SUM(C23:M23)</f>
        <v>100</v>
      </c>
      <c r="R23" s="3">
        <f t="shared" si="2"/>
        <v>0</v>
      </c>
    </row>
    <row r="24" spans="1:18" x14ac:dyDescent="0.2">
      <c r="A24" s="6">
        <v>668</v>
      </c>
      <c r="B24" s="12" t="s">
        <v>23</v>
      </c>
      <c r="C24" s="11">
        <f>SUM('[1]South Central'!C24+'[1]South East'!C24+'[1]North '!C24+'[1]Sheet 1'!C24+'[1]Sheet 2'!C24+[1]West!C24)</f>
        <v>26</v>
      </c>
      <c r="D24" s="11">
        <f>SUM('[1]South Central'!D24+'[1]South East'!D24+'[1]North '!D24+'[1]Sheet 1'!D24+'[1]Sheet 2'!D24+[1]West!D24)</f>
        <v>46</v>
      </c>
      <c r="E24" s="11">
        <f>SUM('[1]South Central'!E24+'[1]South East'!E24+'[1]North '!E24+'[1]Sheet 1'!E24+'[1]Sheet 2'!E24+[1]West!E24)</f>
        <v>285</v>
      </c>
      <c r="F24" s="11">
        <f>SUM('[1]South Central'!F24+'[1]South East'!F24+'[1]North '!F24+'[1]Sheet 1'!F24+'[1]Sheet 2'!F24+[1]West!F24)</f>
        <v>1</v>
      </c>
      <c r="G24" s="4">
        <f>SUM('[1]South Central'!G24+'[1]South East'!G24+'[1]North '!G24+'[1]Sheet 1'!G24+'[1]Sheet 2'!G24+[1]West!G24)</f>
        <v>0</v>
      </c>
      <c r="H24" s="4">
        <f>SUM('[1]South Central'!H24+'[1]South East'!H24+'[1]North '!H24+'[1]Sheet 1'!H24+'[1]Sheet 2'!H24+[1]West!H24)</f>
        <v>1</v>
      </c>
      <c r="I24" s="4">
        <f>SUM('[1]South Central'!I24+'[1]South East'!I24+'[1]North '!I24+'[1]Sheet 1'!I24+'[1]Sheet 2'!I24+[1]West!I24)</f>
        <v>5</v>
      </c>
      <c r="J24" s="4">
        <f>SUM('[1]South Central'!J24+'[1]South East'!J24+'[1]North '!J24+'[1]Sheet 1'!J24+'[1]Sheet 2'!J24+[1]West!J24)</f>
        <v>66</v>
      </c>
      <c r="K24" s="4">
        <f>SUM('[1]South Central'!K24+'[1]South East'!K24+'[1]North '!K24+'[1]Sheet 1'!K24+'[1]Sheet 2'!K24+[1]West!K24)</f>
        <v>15</v>
      </c>
      <c r="L24" s="4">
        <f>SUM('[1]South Central'!L24+'[1]South East'!L24+'[1]North '!L24+'[1]Sheet 1'!L24+'[1]Sheet 2'!L24+[1]West!L24)</f>
        <v>23</v>
      </c>
      <c r="M24" s="4">
        <f>SUM('[1]South Central'!M24+'[1]South East'!M24+'[1]North '!M24+'[1]Sheet 1'!M24+'[1]Sheet 2'!M24+[1]West!M24)</f>
        <v>1</v>
      </c>
      <c r="N24" s="4">
        <f>SUM(C24:M24)</f>
        <v>469</v>
      </c>
      <c r="O24" s="2">
        <f t="shared" si="0"/>
        <v>469</v>
      </c>
      <c r="P24" s="2">
        <f t="shared" si="1"/>
        <v>0</v>
      </c>
      <c r="Q24" s="3">
        <f>'[1]South Central'!N24+'[1]South East'!N24+'[1]North '!N24+'[1]Sheet 1'!N24+'[1]Sheet 2'!N24+[1]West!N24</f>
        <v>469</v>
      </c>
      <c r="R24" s="3">
        <f t="shared" si="2"/>
        <v>0</v>
      </c>
    </row>
    <row r="25" spans="1:18" x14ac:dyDescent="0.2">
      <c r="A25" s="6" t="s">
        <v>5</v>
      </c>
      <c r="B25" s="12"/>
      <c r="C25" s="10">
        <f t="shared" ref="C25:N25" si="11">C24/$N$24*100</f>
        <v>5.5437100213219619</v>
      </c>
      <c r="D25" s="10">
        <f t="shared" si="11"/>
        <v>9.8081023454157776</v>
      </c>
      <c r="E25" s="10">
        <f t="shared" si="11"/>
        <v>60.767590618336889</v>
      </c>
      <c r="F25" s="10">
        <f t="shared" si="11"/>
        <v>0.21321961620469082</v>
      </c>
      <c r="G25" s="5">
        <f t="shared" si="11"/>
        <v>0</v>
      </c>
      <c r="H25" s="5">
        <f t="shared" si="11"/>
        <v>0.21321961620469082</v>
      </c>
      <c r="I25" s="5">
        <f t="shared" si="11"/>
        <v>1.0660980810234542</v>
      </c>
      <c r="J25" s="5">
        <f t="shared" si="11"/>
        <v>14.072494669509595</v>
      </c>
      <c r="K25" s="5">
        <f t="shared" si="11"/>
        <v>3.1982942430703627</v>
      </c>
      <c r="L25" s="5">
        <f t="shared" si="11"/>
        <v>4.9040511727078888</v>
      </c>
      <c r="M25" s="5">
        <f t="shared" si="11"/>
        <v>0.21321961620469082</v>
      </c>
      <c r="N25" s="4">
        <f t="shared" si="11"/>
        <v>100</v>
      </c>
      <c r="O25" s="2">
        <f t="shared" si="0"/>
        <v>100.00000000000003</v>
      </c>
      <c r="P25" s="2">
        <f t="shared" si="1"/>
        <v>0</v>
      </c>
      <c r="Q25" s="3">
        <f>SUM(C25:M25)</f>
        <v>100.00000000000003</v>
      </c>
      <c r="R25" s="3">
        <f t="shared" si="2"/>
        <v>0</v>
      </c>
    </row>
    <row r="26" spans="1:18" x14ac:dyDescent="0.2">
      <c r="A26" s="6">
        <v>669</v>
      </c>
      <c r="B26" s="12" t="s">
        <v>22</v>
      </c>
      <c r="C26" s="11">
        <f>SUM('[1]South Central'!C26+'[1]South East'!C26+'[1]North '!C26+'[1]Sheet 1'!C26+'[1]Sheet 2'!C26+[1]West!C26)</f>
        <v>30</v>
      </c>
      <c r="D26" s="11">
        <f>SUM('[1]South Central'!D26+'[1]South East'!D26+'[1]North '!D26+'[1]Sheet 1'!D26+'[1]Sheet 2'!D26+[1]West!D26)</f>
        <v>41</v>
      </c>
      <c r="E26" s="11">
        <f>SUM('[1]South Central'!E26+'[1]South East'!E26+'[1]North '!E26+'[1]Sheet 1'!E26+'[1]Sheet 2'!E26+[1]West!E26)</f>
        <v>414</v>
      </c>
      <c r="F26" s="11">
        <f>SUM('[1]South Central'!F26+'[1]South East'!F26+'[1]North '!F26+'[1]Sheet 1'!F26+'[1]Sheet 2'!F26+[1]West!F26)</f>
        <v>1</v>
      </c>
      <c r="G26" s="4">
        <f>SUM('[1]South Central'!G26+'[1]South East'!G26+'[1]North '!G26+'[1]Sheet 1'!G26+'[1]Sheet 2'!G26+[1]West!G26)</f>
        <v>2</v>
      </c>
      <c r="H26" s="4">
        <f>SUM('[1]South Central'!H26+'[1]South East'!H26+'[1]North '!H26+'[1]Sheet 1'!H26+'[1]Sheet 2'!H26+[1]West!H26)</f>
        <v>5</v>
      </c>
      <c r="I26" s="4">
        <f>SUM('[1]South Central'!I26+'[1]South East'!I26+'[1]North '!I26+'[1]Sheet 1'!I26+'[1]Sheet 2'!I26+[1]West!I26)</f>
        <v>15</v>
      </c>
      <c r="J26" s="4">
        <f>SUM('[1]South Central'!J26+'[1]South East'!J26+'[1]North '!J26+'[1]Sheet 1'!J26+'[1]Sheet 2'!J26+[1]West!J26)</f>
        <v>91</v>
      </c>
      <c r="K26" s="4">
        <f>SUM('[1]South Central'!K26+'[1]South East'!K26+'[1]North '!K26+'[1]Sheet 1'!K26+'[1]Sheet 2'!K26+[1]West!K26)</f>
        <v>33</v>
      </c>
      <c r="L26" s="4">
        <f>SUM('[1]South Central'!L26+'[1]South East'!L26+'[1]North '!L26+'[1]Sheet 1'!L26+'[1]Sheet 2'!L26+[1]West!L26)</f>
        <v>39</v>
      </c>
      <c r="M26" s="4">
        <f>SUM('[1]South Central'!M26+'[1]South East'!M26+'[1]North '!M26+'[1]Sheet 1'!M26+'[1]Sheet 2'!M26+[1]West!M26)</f>
        <v>2</v>
      </c>
      <c r="N26" s="4">
        <f>SUM(C26:M26)</f>
        <v>673</v>
      </c>
      <c r="O26" s="2">
        <f t="shared" si="0"/>
        <v>673</v>
      </c>
      <c r="P26" s="2">
        <f t="shared" si="1"/>
        <v>0</v>
      </c>
      <c r="Q26" s="3">
        <f>'[1]South Central'!N26+'[1]South East'!N26+'[1]North '!N26+'[1]Sheet 1'!N26+'[1]Sheet 2'!N26+[1]West!N26</f>
        <v>673</v>
      </c>
      <c r="R26" s="3">
        <f t="shared" si="2"/>
        <v>0</v>
      </c>
    </row>
    <row r="27" spans="1:18" x14ac:dyDescent="0.2">
      <c r="A27" s="6" t="s">
        <v>5</v>
      </c>
      <c r="B27" s="12"/>
      <c r="C27" s="10">
        <f t="shared" ref="C27:N27" si="12">C26/$N$26*100</f>
        <v>4.4576523031203568</v>
      </c>
      <c r="D27" s="10">
        <f t="shared" si="12"/>
        <v>6.092124814264487</v>
      </c>
      <c r="E27" s="10">
        <f t="shared" si="12"/>
        <v>61.515601783060923</v>
      </c>
      <c r="F27" s="10">
        <f t="shared" si="12"/>
        <v>0.14858841010401189</v>
      </c>
      <c r="G27" s="5">
        <f t="shared" si="12"/>
        <v>0.29717682020802377</v>
      </c>
      <c r="H27" s="5">
        <f t="shared" si="12"/>
        <v>0.74294205052005935</v>
      </c>
      <c r="I27" s="5">
        <f t="shared" si="12"/>
        <v>2.2288261515601784</v>
      </c>
      <c r="J27" s="5">
        <f t="shared" si="12"/>
        <v>13.521545319465082</v>
      </c>
      <c r="K27" s="5">
        <f t="shared" si="12"/>
        <v>4.9034175334323926</v>
      </c>
      <c r="L27" s="5">
        <f t="shared" si="12"/>
        <v>5.7949479940564634</v>
      </c>
      <c r="M27" s="5">
        <f t="shared" si="12"/>
        <v>0.29717682020802377</v>
      </c>
      <c r="N27" s="4">
        <f t="shared" si="12"/>
        <v>100</v>
      </c>
      <c r="O27" s="2">
        <f t="shared" si="0"/>
        <v>99.999999999999986</v>
      </c>
      <c r="P27" s="2">
        <f t="shared" si="1"/>
        <v>0</v>
      </c>
      <c r="Q27" s="3">
        <f>SUM(C27:M27)</f>
        <v>99.999999999999986</v>
      </c>
      <c r="R27" s="3">
        <f t="shared" si="2"/>
        <v>0</v>
      </c>
    </row>
    <row r="28" spans="1:18" x14ac:dyDescent="0.2">
      <c r="A28" s="6">
        <v>670</v>
      </c>
      <c r="B28" s="12" t="s">
        <v>21</v>
      </c>
      <c r="C28" s="11">
        <f>SUM('[1]South Central'!C28+'[1]South East'!C28+'[1]North '!C28+'[1]Sheet 1'!C28+'[1]Sheet 2'!C28+[1]West!C28)</f>
        <v>34</v>
      </c>
      <c r="D28" s="11">
        <f>SUM('[1]South Central'!D28+'[1]South East'!D28+'[1]North '!D28+'[1]Sheet 1'!D28+'[1]Sheet 2'!D28+[1]West!D28)</f>
        <v>40</v>
      </c>
      <c r="E28" s="11">
        <f>SUM('[1]South Central'!E28+'[1]South East'!E28+'[1]North '!E28+'[1]Sheet 1'!E28+'[1]Sheet 2'!E28+[1]West!E28)</f>
        <v>393</v>
      </c>
      <c r="F28" s="11">
        <f>SUM('[1]South Central'!F28+'[1]South East'!F28+'[1]North '!F28+'[1]Sheet 1'!F28+'[1]Sheet 2'!F28+[1]West!F28)</f>
        <v>1</v>
      </c>
      <c r="G28" s="4">
        <f>SUM('[1]South Central'!G28+'[1]South East'!G28+'[1]North '!G28+'[1]Sheet 1'!G28+'[1]Sheet 2'!G28+[1]West!G28)</f>
        <v>0</v>
      </c>
      <c r="H28" s="4">
        <f>SUM('[1]South Central'!H28+'[1]South East'!H28+'[1]North '!H28+'[1]Sheet 1'!H28+'[1]Sheet 2'!H28+[1]West!H28)</f>
        <v>2</v>
      </c>
      <c r="I28" s="4">
        <f>SUM('[1]South Central'!I28+'[1]South East'!I28+'[1]North '!I28+'[1]Sheet 1'!I28+'[1]Sheet 2'!I28+[1]West!I28)</f>
        <v>7</v>
      </c>
      <c r="J28" s="4">
        <f>SUM('[1]South Central'!J28+'[1]South East'!J28+'[1]North '!J28+'[1]Sheet 1'!J28+'[1]Sheet 2'!J28+[1]West!J28)</f>
        <v>71</v>
      </c>
      <c r="K28" s="4">
        <f>SUM('[1]South Central'!K28+'[1]South East'!K28+'[1]North '!K28+'[1]Sheet 1'!K28+'[1]Sheet 2'!K28+[1]West!K28)</f>
        <v>24</v>
      </c>
      <c r="L28" s="4">
        <f>SUM('[1]South Central'!L28+'[1]South East'!L28+'[1]North '!L28+'[1]Sheet 1'!L28+'[1]Sheet 2'!L28+[1]West!L28)</f>
        <v>33</v>
      </c>
      <c r="M28" s="4">
        <f>SUM('[1]South Central'!M28+'[1]South East'!M28+'[1]North '!M28+'[1]Sheet 1'!M28+'[1]Sheet 2'!M28+[1]West!M28)</f>
        <v>3</v>
      </c>
      <c r="N28" s="4">
        <f>SUM(C28:M28)</f>
        <v>608</v>
      </c>
      <c r="O28" s="2">
        <f t="shared" si="0"/>
        <v>608</v>
      </c>
      <c r="P28" s="2">
        <f t="shared" si="1"/>
        <v>0</v>
      </c>
      <c r="Q28" s="3">
        <f>'[1]South Central'!N28+'[1]South East'!N28+'[1]North '!N28+'[1]Sheet 1'!N28+'[1]Sheet 2'!N28+[1]West!N28</f>
        <v>608</v>
      </c>
      <c r="R28" s="3">
        <f t="shared" si="2"/>
        <v>0</v>
      </c>
    </row>
    <row r="29" spans="1:18" x14ac:dyDescent="0.2">
      <c r="A29" s="6" t="s">
        <v>5</v>
      </c>
      <c r="B29" s="12"/>
      <c r="C29" s="10">
        <f t="shared" ref="C29:N29" si="13">C28/$N$28*100</f>
        <v>5.5921052631578947</v>
      </c>
      <c r="D29" s="10">
        <f t="shared" si="13"/>
        <v>6.5789473684210522</v>
      </c>
      <c r="E29" s="10">
        <f t="shared" si="13"/>
        <v>64.63815789473685</v>
      </c>
      <c r="F29" s="10">
        <f t="shared" si="13"/>
        <v>0.1644736842105263</v>
      </c>
      <c r="G29" s="5">
        <f t="shared" si="13"/>
        <v>0</v>
      </c>
      <c r="H29" s="5">
        <f t="shared" si="13"/>
        <v>0.3289473684210526</v>
      </c>
      <c r="I29" s="5">
        <f t="shared" si="13"/>
        <v>1.1513157894736841</v>
      </c>
      <c r="J29" s="5">
        <f t="shared" si="13"/>
        <v>11.677631578947368</v>
      </c>
      <c r="K29" s="5">
        <f t="shared" si="13"/>
        <v>3.9473684210526314</v>
      </c>
      <c r="L29" s="5">
        <f t="shared" si="13"/>
        <v>5.427631578947369</v>
      </c>
      <c r="M29" s="5">
        <f t="shared" si="13"/>
        <v>0.49342105263157893</v>
      </c>
      <c r="N29" s="4">
        <f t="shared" si="13"/>
        <v>100</v>
      </c>
      <c r="O29" s="2">
        <f t="shared" si="0"/>
        <v>100</v>
      </c>
      <c r="P29" s="2">
        <f t="shared" si="1"/>
        <v>0</v>
      </c>
      <c r="Q29" s="3">
        <f>SUM(C29:M29)</f>
        <v>100</v>
      </c>
      <c r="R29" s="3">
        <f t="shared" si="2"/>
        <v>0</v>
      </c>
    </row>
    <row r="30" spans="1:18" x14ac:dyDescent="0.2">
      <c r="A30" s="6">
        <v>671</v>
      </c>
      <c r="B30" s="12" t="s">
        <v>20</v>
      </c>
      <c r="C30" s="11">
        <f>SUM('[1]South Central'!C30+'[1]South East'!C30+'[1]North '!C30+'[1]Sheet 1'!C30+'[1]Sheet 2'!C30+[1]West!C30)</f>
        <v>5</v>
      </c>
      <c r="D30" s="11">
        <f>SUM('[1]South Central'!D30+'[1]South East'!D30+'[1]North '!D30+'[1]Sheet 1'!D30+'[1]Sheet 2'!D30+[1]West!D30)</f>
        <v>12</v>
      </c>
      <c r="E30" s="11">
        <f>SUM('[1]South Central'!E30+'[1]South East'!E30+'[1]North '!E30+'[1]Sheet 1'!E30+'[1]Sheet 2'!E30+[1]West!E30)</f>
        <v>79</v>
      </c>
      <c r="F30" s="11">
        <f>SUM('[1]South Central'!F30+'[1]South East'!F30+'[1]North '!F30+'[1]Sheet 1'!F30+'[1]Sheet 2'!F30+[1]West!F30)</f>
        <v>0</v>
      </c>
      <c r="G30" s="4">
        <f>SUM('[1]South Central'!G30+'[1]South East'!G30+'[1]North '!G30+'[1]Sheet 1'!G30+'[1]Sheet 2'!G30+[1]West!G30)</f>
        <v>1</v>
      </c>
      <c r="H30" s="4">
        <f>SUM('[1]South Central'!H30+'[1]South East'!H30+'[1]North '!H30+'[1]Sheet 1'!H30+'[1]Sheet 2'!H30+[1]West!H30)</f>
        <v>0</v>
      </c>
      <c r="I30" s="4">
        <f>SUM('[1]South Central'!I30+'[1]South East'!I30+'[1]North '!I30+'[1]Sheet 1'!I30+'[1]Sheet 2'!I30+[1]West!I30)</f>
        <v>3</v>
      </c>
      <c r="J30" s="4">
        <f>SUM('[1]South Central'!J30+'[1]South East'!J30+'[1]North '!J30+'[1]Sheet 1'!J30+'[1]Sheet 2'!J30+[1]West!J30)</f>
        <v>7</v>
      </c>
      <c r="K30" s="4">
        <f>SUM('[1]South Central'!K30+'[1]South East'!K30+'[1]North '!K30+'[1]Sheet 1'!K30+'[1]Sheet 2'!K30+[1]West!K30)</f>
        <v>7</v>
      </c>
      <c r="L30" s="4">
        <f>SUM('[1]South Central'!L30+'[1]South East'!L30+'[1]North '!L30+'[1]Sheet 1'!L30+'[1]Sheet 2'!L30+[1]West!L30)</f>
        <v>74</v>
      </c>
      <c r="M30" s="4">
        <f>SUM('[1]South Central'!M30+'[1]South East'!M30+'[1]North '!M30+'[1]Sheet 1'!M30+'[1]Sheet 2'!M30+[1]West!M30)</f>
        <v>0</v>
      </c>
      <c r="N30" s="4">
        <f>SUM(C30:M30)</f>
        <v>188</v>
      </c>
      <c r="O30" s="2">
        <f t="shared" si="0"/>
        <v>188</v>
      </c>
      <c r="P30" s="2">
        <f t="shared" si="1"/>
        <v>0</v>
      </c>
      <c r="Q30" s="3">
        <f>'[1]South Central'!N30+'[1]South East'!N30+'[1]North '!N30+'[1]Sheet 1'!N30+'[1]Sheet 2'!N30+[1]West!N30</f>
        <v>188</v>
      </c>
      <c r="R30" s="3">
        <f t="shared" si="2"/>
        <v>0</v>
      </c>
    </row>
    <row r="31" spans="1:18" x14ac:dyDescent="0.2">
      <c r="A31" s="6" t="s">
        <v>5</v>
      </c>
      <c r="B31" s="12"/>
      <c r="C31" s="10">
        <f t="shared" ref="C31:N31" si="14">C30/$N$30*100</f>
        <v>2.6595744680851063</v>
      </c>
      <c r="D31" s="10">
        <f t="shared" si="14"/>
        <v>6.3829787234042552</v>
      </c>
      <c r="E31" s="10">
        <f t="shared" si="14"/>
        <v>42.021276595744681</v>
      </c>
      <c r="F31" s="10">
        <f t="shared" si="14"/>
        <v>0</v>
      </c>
      <c r="G31" s="5">
        <f t="shared" si="14"/>
        <v>0.53191489361702127</v>
      </c>
      <c r="H31" s="5">
        <f t="shared" si="14"/>
        <v>0</v>
      </c>
      <c r="I31" s="5">
        <f t="shared" si="14"/>
        <v>1.5957446808510638</v>
      </c>
      <c r="J31" s="5">
        <f t="shared" si="14"/>
        <v>3.7234042553191489</v>
      </c>
      <c r="K31" s="5">
        <f t="shared" si="14"/>
        <v>3.7234042553191489</v>
      </c>
      <c r="L31" s="5">
        <f t="shared" si="14"/>
        <v>39.361702127659576</v>
      </c>
      <c r="M31" s="5">
        <f t="shared" si="14"/>
        <v>0</v>
      </c>
      <c r="N31" s="4">
        <f t="shared" si="14"/>
        <v>100</v>
      </c>
      <c r="O31" s="2">
        <f t="shared" si="0"/>
        <v>100</v>
      </c>
      <c r="P31" s="2">
        <f t="shared" si="1"/>
        <v>0</v>
      </c>
      <c r="Q31" s="3">
        <f>SUM(C31:M31)</f>
        <v>100</v>
      </c>
      <c r="R31" s="3">
        <f t="shared" si="2"/>
        <v>0</v>
      </c>
    </row>
    <row r="32" spans="1:18" ht="25.5" x14ac:dyDescent="0.2">
      <c r="A32" s="6">
        <v>672</v>
      </c>
      <c r="B32" s="12" t="s">
        <v>19</v>
      </c>
      <c r="C32" s="11">
        <f>SUM('[1]South Central'!C32+'[1]South East'!C32+'[1]North '!C32+'[1]Sheet 1'!C32+'[1]Sheet 2'!C32+[1]West!C32)</f>
        <v>31</v>
      </c>
      <c r="D32" s="11">
        <f>SUM('[1]South Central'!D32+'[1]South East'!D32+'[1]North '!D32+'[1]Sheet 1'!D32+'[1]Sheet 2'!D32+[1]West!D32)</f>
        <v>45</v>
      </c>
      <c r="E32" s="11">
        <f>SUM('[1]South Central'!E32+'[1]South East'!E32+'[1]North '!E32+'[1]Sheet 1'!E32+'[1]Sheet 2'!E32+[1]West!E32)</f>
        <v>486</v>
      </c>
      <c r="F32" s="11">
        <f>SUM('[1]South Central'!F32+'[1]South East'!F32+'[1]North '!F32+'[1]Sheet 1'!F32+'[1]Sheet 2'!F32+[1]West!F32)</f>
        <v>23</v>
      </c>
      <c r="G32" s="4">
        <f>SUM('[1]South Central'!G32+'[1]South East'!G32+'[1]North '!G32+'[1]Sheet 1'!G32+'[1]Sheet 2'!G32+[1]West!G32)</f>
        <v>1</v>
      </c>
      <c r="H32" s="4">
        <f>SUM('[1]South Central'!H32+'[1]South East'!H32+'[1]North '!H32+'[1]Sheet 1'!H32+'[1]Sheet 2'!H32+[1]West!H32)</f>
        <v>0</v>
      </c>
      <c r="I32" s="4">
        <f>SUM('[1]South Central'!I32+'[1]South East'!I32+'[1]North '!I32+'[1]Sheet 1'!I32+'[1]Sheet 2'!I32+[1]West!I32)</f>
        <v>16</v>
      </c>
      <c r="J32" s="4">
        <f>SUM('[1]South Central'!J32+'[1]South East'!J32+'[1]North '!J32+'[1]Sheet 1'!J32+'[1]Sheet 2'!J32+[1]West!J32)</f>
        <v>65</v>
      </c>
      <c r="K32" s="4">
        <f>SUM('[1]South Central'!K32+'[1]South East'!K32+'[1]North '!K32+'[1]Sheet 1'!K32+'[1]Sheet 2'!K32+[1]West!K32)</f>
        <v>23</v>
      </c>
      <c r="L32" s="4">
        <f>SUM('[1]South Central'!L32+'[1]South East'!L32+'[1]North '!L32+'[1]Sheet 1'!L32+'[1]Sheet 2'!L32+[1]West!L32)</f>
        <v>30</v>
      </c>
      <c r="M32" s="4">
        <f>SUM('[1]South Central'!M32+'[1]South East'!M32+'[1]North '!M32+'[1]Sheet 1'!M32+'[1]Sheet 2'!M32+[1]West!M32)</f>
        <v>0</v>
      </c>
      <c r="N32" s="4">
        <f>SUM(C32:M32)</f>
        <v>720</v>
      </c>
      <c r="O32" s="2">
        <f t="shared" si="0"/>
        <v>720</v>
      </c>
      <c r="P32" s="2">
        <f t="shared" si="1"/>
        <v>0</v>
      </c>
      <c r="Q32" s="3">
        <f>'[1]South Central'!N32+'[1]South East'!N32+'[1]North '!N32+'[1]Sheet 1'!N32+'[1]Sheet 2'!N32+[1]West!N32</f>
        <v>720</v>
      </c>
      <c r="R32" s="3">
        <f t="shared" si="2"/>
        <v>0</v>
      </c>
    </row>
    <row r="33" spans="1:32" x14ac:dyDescent="0.2">
      <c r="A33" s="6" t="s">
        <v>5</v>
      </c>
      <c r="B33" s="12"/>
      <c r="C33" s="10">
        <f t="shared" ref="C33:N33" si="15">C32/$N$32*100</f>
        <v>4.3055555555555554</v>
      </c>
      <c r="D33" s="10">
        <f t="shared" si="15"/>
        <v>6.25</v>
      </c>
      <c r="E33" s="10">
        <f t="shared" si="15"/>
        <v>67.5</v>
      </c>
      <c r="F33" s="10">
        <f t="shared" si="15"/>
        <v>3.1944444444444442</v>
      </c>
      <c r="G33" s="5">
        <f t="shared" si="15"/>
        <v>0.1388888888888889</v>
      </c>
      <c r="H33" s="5">
        <f t="shared" si="15"/>
        <v>0</v>
      </c>
      <c r="I33" s="5">
        <f t="shared" si="15"/>
        <v>2.2222222222222223</v>
      </c>
      <c r="J33" s="5">
        <f t="shared" si="15"/>
        <v>9.0277777777777768</v>
      </c>
      <c r="K33" s="5">
        <f t="shared" si="15"/>
        <v>3.1944444444444442</v>
      </c>
      <c r="L33" s="5">
        <f t="shared" si="15"/>
        <v>4.1666666666666661</v>
      </c>
      <c r="M33" s="5">
        <f t="shared" si="15"/>
        <v>0</v>
      </c>
      <c r="N33" s="4">
        <f t="shared" si="15"/>
        <v>100</v>
      </c>
      <c r="O33" s="2">
        <f t="shared" si="0"/>
        <v>100</v>
      </c>
      <c r="P33" s="2">
        <f t="shared" si="1"/>
        <v>0</v>
      </c>
      <c r="Q33" s="3">
        <f>SUM(C33:M33)</f>
        <v>100</v>
      </c>
      <c r="R33" s="3">
        <f t="shared" si="2"/>
        <v>0</v>
      </c>
    </row>
    <row r="34" spans="1:32" ht="25.5" x14ac:dyDescent="0.2">
      <c r="A34" s="6">
        <v>673</v>
      </c>
      <c r="B34" s="12" t="s">
        <v>18</v>
      </c>
      <c r="C34" s="11">
        <f>SUM('[1]South Central'!C34+'[1]South East'!C34+'[1]North '!C34+'[1]Sheet 1'!C34+'[1]Sheet 2'!C34+[1]West!C34)</f>
        <v>31</v>
      </c>
      <c r="D34" s="11">
        <f>SUM('[1]South Central'!D34+'[1]South East'!D34+'[1]North '!D34+'[1]Sheet 1'!D34+'[1]Sheet 2'!D34+[1]West!D34)</f>
        <v>55</v>
      </c>
      <c r="E34" s="11">
        <f>SUM('[1]South Central'!E34+'[1]South East'!E34+'[1]North '!E34+'[1]Sheet 1'!E34+'[1]Sheet 2'!E34+[1]West!E34)</f>
        <v>489</v>
      </c>
      <c r="F34" s="11">
        <f>SUM('[1]South Central'!F34+'[1]South East'!F34+'[1]North '!F34+'[1]Sheet 1'!F34+'[1]Sheet 2'!F34+[1]West!F34)</f>
        <v>2</v>
      </c>
      <c r="G34" s="4">
        <f>SUM('[1]South Central'!G34+'[1]South East'!G34+'[1]North '!G34+'[1]Sheet 1'!G34+'[1]Sheet 2'!G34+[1]West!G34)</f>
        <v>1</v>
      </c>
      <c r="H34" s="4">
        <f>SUM('[1]South Central'!H34+'[1]South East'!H34+'[1]North '!H34+'[1]Sheet 1'!H34+'[1]Sheet 2'!H34+[1]West!H34)</f>
        <v>0</v>
      </c>
      <c r="I34" s="4">
        <f>SUM('[1]South Central'!I34+'[1]South East'!I34+'[1]North '!I34+'[1]Sheet 1'!I34+'[1]Sheet 2'!I34+[1]West!I34)</f>
        <v>9</v>
      </c>
      <c r="J34" s="4">
        <f>SUM('[1]South Central'!J34+'[1]South East'!J34+'[1]North '!J34+'[1]Sheet 1'!J34+'[1]Sheet 2'!J34+[1]West!J34)</f>
        <v>22</v>
      </c>
      <c r="K34" s="4">
        <f>SUM('[1]South Central'!K34+'[1]South East'!K34+'[1]North '!K34+'[1]Sheet 1'!K34+'[1]Sheet 2'!K34+[1]West!K34)</f>
        <v>12</v>
      </c>
      <c r="L34" s="4">
        <f>SUM('[1]South Central'!L34+'[1]South East'!L34+'[1]North '!L34+'[1]Sheet 1'!L34+'[1]Sheet 2'!L34+[1]West!L34)</f>
        <v>146</v>
      </c>
      <c r="M34" s="4">
        <f>SUM('[1]South Central'!M34+'[1]South East'!M34+'[1]North '!M34+'[1]Sheet 1'!M34+'[1]Sheet 2'!M34+[1]West!M34)</f>
        <v>3</v>
      </c>
      <c r="N34" s="4">
        <f>SUM(C34:M34)</f>
        <v>770</v>
      </c>
      <c r="O34" s="2">
        <f t="shared" si="0"/>
        <v>770</v>
      </c>
      <c r="P34" s="2">
        <f t="shared" si="1"/>
        <v>0</v>
      </c>
      <c r="Q34" s="3">
        <f>'[1]South Central'!N34+'[1]South East'!N34+'[1]North '!N34+'[1]Sheet 1'!N34+'[1]Sheet 2'!N34+[1]West!N34</f>
        <v>770</v>
      </c>
      <c r="R34" s="3">
        <f t="shared" si="2"/>
        <v>0</v>
      </c>
    </row>
    <row r="35" spans="1:32" x14ac:dyDescent="0.2">
      <c r="A35" s="6" t="s">
        <v>5</v>
      </c>
      <c r="B35" s="12"/>
      <c r="C35" s="10">
        <f t="shared" ref="C35:N35" si="16">C34/$N$34*100</f>
        <v>4.0259740259740262</v>
      </c>
      <c r="D35" s="10">
        <f t="shared" si="16"/>
        <v>7.1428571428571423</v>
      </c>
      <c r="E35" s="10">
        <f t="shared" si="16"/>
        <v>63.506493506493513</v>
      </c>
      <c r="F35" s="10">
        <f t="shared" si="16"/>
        <v>0.25974025974025972</v>
      </c>
      <c r="G35" s="5">
        <f t="shared" si="16"/>
        <v>0.12987012987012986</v>
      </c>
      <c r="H35" s="5">
        <f t="shared" si="16"/>
        <v>0</v>
      </c>
      <c r="I35" s="5">
        <f t="shared" si="16"/>
        <v>1.1688311688311688</v>
      </c>
      <c r="J35" s="5">
        <f t="shared" si="16"/>
        <v>2.8571428571428572</v>
      </c>
      <c r="K35" s="5">
        <f t="shared" si="16"/>
        <v>1.5584415584415585</v>
      </c>
      <c r="L35" s="5">
        <f t="shared" si="16"/>
        <v>18.961038961038962</v>
      </c>
      <c r="M35" s="5">
        <f t="shared" si="16"/>
        <v>0.38961038961038963</v>
      </c>
      <c r="N35" s="4">
        <f t="shared" si="16"/>
        <v>100</v>
      </c>
      <c r="O35" s="2">
        <f t="shared" si="0"/>
        <v>100.00000000000001</v>
      </c>
      <c r="P35" s="2">
        <f t="shared" si="1"/>
        <v>0</v>
      </c>
      <c r="Q35" s="3">
        <f>SUM(C35:M35)</f>
        <v>100.00000000000001</v>
      </c>
      <c r="R35" s="3">
        <f t="shared" si="2"/>
        <v>0</v>
      </c>
    </row>
    <row r="36" spans="1:32" ht="25.5" x14ac:dyDescent="0.2">
      <c r="A36" s="6">
        <v>674</v>
      </c>
      <c r="B36" s="12" t="s">
        <v>17</v>
      </c>
      <c r="C36" s="11">
        <f>SUM('[1]South Central'!C36+'[1]South East'!C36+'[1]North '!C36+'[1]Sheet 1'!C36+'[1]Sheet 2'!C36+[1]West!C36)</f>
        <v>59</v>
      </c>
      <c r="D36" s="11">
        <f>SUM('[1]South Central'!D36+'[1]South East'!D36+'[1]North '!D36+'[1]Sheet 1'!D36+'[1]Sheet 2'!D36+[1]West!D36)</f>
        <v>141</v>
      </c>
      <c r="E36" s="11">
        <f>SUM('[1]South Central'!E36+'[1]South East'!E36+'[1]North '!E36+'[1]Sheet 1'!E36+'[1]Sheet 2'!E36+[1]West!E36)</f>
        <v>469</v>
      </c>
      <c r="F36" s="11">
        <f>SUM('[1]South Central'!F36+'[1]South East'!F36+'[1]North '!F36+'[1]Sheet 1'!F36+'[1]Sheet 2'!F36+[1]West!F36)</f>
        <v>6</v>
      </c>
      <c r="G36" s="4">
        <f>SUM('[1]South Central'!G36+'[1]South East'!G36+'[1]North '!G36+'[1]Sheet 1'!G36+'[1]Sheet 2'!G36+[1]West!G36)</f>
        <v>4</v>
      </c>
      <c r="H36" s="4">
        <f>SUM('[1]South Central'!H36+'[1]South East'!H36+'[1]North '!H36+'[1]Sheet 1'!H36+'[1]Sheet 2'!H36+[1]West!H36)</f>
        <v>10</v>
      </c>
      <c r="I36" s="4">
        <f>SUM('[1]South Central'!I36+'[1]South East'!I36+'[1]North '!I36+'[1]Sheet 1'!I36+'[1]Sheet 2'!I36+[1]West!I36)</f>
        <v>61</v>
      </c>
      <c r="J36" s="4">
        <f>SUM('[1]South Central'!J36+'[1]South East'!J36+'[1]North '!J36+'[1]Sheet 1'!J36+'[1]Sheet 2'!J36+[1]West!J36)</f>
        <v>78</v>
      </c>
      <c r="K36" s="4">
        <f>SUM('[1]South Central'!K36+'[1]South East'!K36+'[1]North '!K36+'[1]Sheet 1'!K36+'[1]Sheet 2'!K36+[1]West!K36)</f>
        <v>31</v>
      </c>
      <c r="L36" s="4">
        <f>SUM('[1]South Central'!L36+'[1]South East'!L36+'[1]North '!L36+'[1]Sheet 1'!L36+'[1]Sheet 2'!L36+[1]West!L36)</f>
        <v>206</v>
      </c>
      <c r="M36" s="4">
        <f>SUM('[1]South Central'!M36+'[1]South East'!M36+'[1]North '!M36+'[1]Sheet 1'!M36+'[1]Sheet 2'!M36+[1]West!M36)</f>
        <v>1</v>
      </c>
      <c r="N36" s="4">
        <f>SUM(C36:M36)</f>
        <v>1066</v>
      </c>
      <c r="O36" s="2">
        <f t="shared" si="0"/>
        <v>1066</v>
      </c>
      <c r="P36" s="2">
        <f t="shared" si="1"/>
        <v>0</v>
      </c>
      <c r="Q36" s="3">
        <f>'[1]South Central'!N36+'[1]South East'!N36+'[1]North '!N36+'[1]Sheet 1'!N36+'[1]Sheet 2'!N36+[1]West!N36</f>
        <v>1066</v>
      </c>
      <c r="R36" s="3">
        <f t="shared" si="2"/>
        <v>0</v>
      </c>
    </row>
    <row r="37" spans="1:32" x14ac:dyDescent="0.2">
      <c r="A37" s="6" t="s">
        <v>5</v>
      </c>
      <c r="B37" s="12"/>
      <c r="C37" s="10">
        <f t="shared" ref="C37:N37" si="17">C36/$N$36*100</f>
        <v>5.5347091932457788</v>
      </c>
      <c r="D37" s="10">
        <f t="shared" si="17"/>
        <v>13.227016885553471</v>
      </c>
      <c r="E37" s="10">
        <f t="shared" si="17"/>
        <v>43.996247654784234</v>
      </c>
      <c r="F37" s="10">
        <f t="shared" si="17"/>
        <v>0.56285178236397748</v>
      </c>
      <c r="G37" s="5">
        <f t="shared" si="17"/>
        <v>0.37523452157598497</v>
      </c>
      <c r="H37" s="5">
        <f t="shared" si="17"/>
        <v>0.93808630393996251</v>
      </c>
      <c r="I37" s="5">
        <f t="shared" si="17"/>
        <v>5.7223264540337704</v>
      </c>
      <c r="J37" s="5">
        <f t="shared" si="17"/>
        <v>7.3170731707317067</v>
      </c>
      <c r="K37" s="5">
        <f t="shared" si="17"/>
        <v>2.908067542213884</v>
      </c>
      <c r="L37" s="5">
        <f t="shared" si="17"/>
        <v>19.324577861163228</v>
      </c>
      <c r="M37" s="5">
        <f t="shared" si="17"/>
        <v>9.3808630393996242E-2</v>
      </c>
      <c r="N37" s="14">
        <f t="shared" si="17"/>
        <v>100</v>
      </c>
      <c r="O37" s="2">
        <f t="shared" si="0"/>
        <v>100</v>
      </c>
      <c r="P37" s="2">
        <f t="shared" si="1"/>
        <v>0</v>
      </c>
      <c r="Q37" s="3">
        <f>SUM(C37:M37)</f>
        <v>100</v>
      </c>
      <c r="R37" s="3">
        <f t="shared" si="2"/>
        <v>0</v>
      </c>
    </row>
    <row r="38" spans="1:32" ht="25.5" x14ac:dyDescent="0.2">
      <c r="A38" s="6">
        <v>675</v>
      </c>
      <c r="B38" s="12" t="s">
        <v>16</v>
      </c>
      <c r="C38" s="11">
        <f>SUM('[1]South Central'!C38+'[1]South East'!C38+'[1]North '!C38+'[1]Sheet 1'!C38+'[1]Sheet 2'!C38+[1]West!C38)</f>
        <v>15</v>
      </c>
      <c r="D38" s="11">
        <f>SUM('[1]South Central'!D38+'[1]South East'!D38+'[1]North '!D38+'[1]Sheet 1'!D38+'[1]Sheet 2'!D38+[1]West!D38)</f>
        <v>10</v>
      </c>
      <c r="E38" s="11">
        <f>SUM('[1]South Central'!E38+'[1]South East'!E38+'[1]North '!E38+'[1]Sheet 1'!E38+'[1]Sheet 2'!E38+[1]West!E38)</f>
        <v>0</v>
      </c>
      <c r="F38" s="11">
        <f>SUM('[1]South Central'!F38+'[1]South East'!F38+'[1]North '!F38+'[1]Sheet 1'!F38+'[1]Sheet 2'!F38+[1]West!F38)</f>
        <v>0</v>
      </c>
      <c r="G38" s="4">
        <f>SUM('[1]South Central'!G38+'[1]South East'!G38+'[1]North '!G38+'[1]Sheet 1'!G38+'[1]Sheet 2'!G38+[1]West!G38)</f>
        <v>0</v>
      </c>
      <c r="H38" s="4">
        <f>SUM('[1]South Central'!H38+'[1]South East'!H38+'[1]North '!H38+'[1]Sheet 1'!H38+'[1]Sheet 2'!H38+[1]West!H38)</f>
        <v>0</v>
      </c>
      <c r="I38" s="4">
        <f>SUM('[1]South Central'!I38+'[1]South East'!I38+'[1]North '!I38+'[1]Sheet 1'!I38+'[1]Sheet 2'!I38+[1]West!I38)</f>
        <v>0</v>
      </c>
      <c r="J38" s="4">
        <f>SUM('[1]South Central'!J38+'[1]South East'!J38+'[1]North '!J38+'[1]Sheet 1'!J38+'[1]Sheet 2'!J38+[1]West!J38)</f>
        <v>0</v>
      </c>
      <c r="K38" s="4">
        <f>SUM('[1]South Central'!K38+'[1]South East'!K38+'[1]North '!K38+'[1]Sheet 1'!K38+'[1]Sheet 2'!K38+[1]West!K38)</f>
        <v>3</v>
      </c>
      <c r="L38" s="4">
        <f>SUM('[1]South Central'!L38+'[1]South East'!L38+'[1]North '!L38+'[1]Sheet 1'!L38+'[1]Sheet 2'!L38+[1]West!L38)</f>
        <v>0</v>
      </c>
      <c r="M38" s="4">
        <f>SUM('[1]South Central'!M38+'[1]South East'!M38+'[1]North '!M38+'[1]Sheet 1'!M38+'[1]Sheet 2'!M38+[1]West!M38)</f>
        <v>0</v>
      </c>
      <c r="N38" s="4">
        <f>SUM(C38:M38)</f>
        <v>28</v>
      </c>
      <c r="O38" s="2">
        <f t="shared" si="0"/>
        <v>28</v>
      </c>
      <c r="P38" s="2">
        <f t="shared" si="1"/>
        <v>0</v>
      </c>
      <c r="Q38" s="3">
        <f>'[1]South Central'!N38+'[1]South East'!N38+'[1]North '!N38+'[1]Sheet 1'!N38+'[1]Sheet 2'!N38+[1]West!N38</f>
        <v>28</v>
      </c>
      <c r="R38" s="3">
        <f t="shared" si="2"/>
        <v>0</v>
      </c>
    </row>
    <row r="39" spans="1:32" ht="46.5" customHeight="1" x14ac:dyDescent="0.2">
      <c r="A39" s="6" t="s">
        <v>5</v>
      </c>
      <c r="B39" s="12"/>
      <c r="C39" s="10">
        <f t="shared" ref="C39:N39" si="18">C38/$N$38*100</f>
        <v>53.571428571428569</v>
      </c>
      <c r="D39" s="10">
        <f t="shared" si="18"/>
        <v>35.714285714285715</v>
      </c>
      <c r="E39" s="10">
        <f t="shared" si="18"/>
        <v>0</v>
      </c>
      <c r="F39" s="10">
        <f t="shared" si="18"/>
        <v>0</v>
      </c>
      <c r="G39" s="5">
        <f t="shared" si="18"/>
        <v>0</v>
      </c>
      <c r="H39" s="5">
        <f t="shared" si="18"/>
        <v>0</v>
      </c>
      <c r="I39" s="5">
        <f t="shared" si="18"/>
        <v>0</v>
      </c>
      <c r="J39" s="5">
        <f t="shared" si="18"/>
        <v>0</v>
      </c>
      <c r="K39" s="5">
        <f t="shared" si="18"/>
        <v>10.714285714285714</v>
      </c>
      <c r="L39" s="5">
        <f t="shared" si="18"/>
        <v>0</v>
      </c>
      <c r="M39" s="5">
        <f t="shared" si="18"/>
        <v>0</v>
      </c>
      <c r="N39" s="14">
        <f t="shared" si="18"/>
        <v>100</v>
      </c>
      <c r="O39" s="2">
        <f t="shared" si="0"/>
        <v>99.999999999999986</v>
      </c>
      <c r="P39" s="2">
        <f t="shared" si="1"/>
        <v>0</v>
      </c>
      <c r="Q39" s="3">
        <f>SUM(C39:M39)</f>
        <v>99.999999999999986</v>
      </c>
      <c r="R39" s="3">
        <f t="shared" si="2"/>
        <v>0</v>
      </c>
      <c r="S39" s="15" t="s">
        <v>15</v>
      </c>
    </row>
    <row r="40" spans="1:32" ht="25.5" x14ac:dyDescent="0.2">
      <c r="A40" s="6">
        <v>676</v>
      </c>
      <c r="B40" s="12" t="s">
        <v>14</v>
      </c>
      <c r="C40" s="11">
        <f>SUM('[1]South Central'!C40+'[1]South East'!C40+'[1]North '!C40+'[1]Sheet 1'!C40+'[1]Sheet 2'!C40+[1]West!C40)</f>
        <v>19</v>
      </c>
      <c r="D40" s="11">
        <f>SUM('[1]South Central'!D40+'[1]South East'!D40+'[1]North '!D40+'[1]Sheet 1'!D40+'[1]Sheet 2'!D40+[1]West!D40)</f>
        <v>29</v>
      </c>
      <c r="E40" s="11">
        <f>SUM('[1]South Central'!E40+'[1]South East'!E40+'[1]North '!E40+'[1]Sheet 1'!E40+'[1]Sheet 2'!E40+[1]West!E40)</f>
        <v>215</v>
      </c>
      <c r="F40" s="11">
        <f>SUM('[1]South Central'!F40+'[1]South East'!F40+'[1]North '!F40+'[1]Sheet 1'!F40+'[1]Sheet 2'!F40+[1]West!F40)</f>
        <v>0</v>
      </c>
      <c r="G40" s="4">
        <f>SUM('[1]South Central'!G40+'[1]South East'!G40+'[1]North '!G40+'[1]Sheet 1'!G40+'[1]Sheet 2'!G40+[1]West!G40)</f>
        <v>1</v>
      </c>
      <c r="H40" s="4">
        <f>SUM('[1]South Central'!H40+'[1]South East'!H40+'[1]North '!H40+'[1]Sheet 1'!H40+'[1]Sheet 2'!H40+[1]West!H40)</f>
        <v>2</v>
      </c>
      <c r="I40" s="4">
        <f>SUM('[1]South Central'!I40+'[1]South East'!I40+'[1]North '!I40+'[1]Sheet 1'!I40+'[1]Sheet 2'!I40+[1]West!I40)</f>
        <v>8</v>
      </c>
      <c r="J40" s="4">
        <f>SUM('[1]South Central'!J40+'[1]South East'!J40+'[1]North '!J40+'[1]Sheet 1'!J40+'[1]Sheet 2'!J40+[1]West!J40)</f>
        <v>30</v>
      </c>
      <c r="K40" s="4">
        <f>SUM('[1]South Central'!K40+'[1]South East'!K40+'[1]North '!K40+'[1]Sheet 1'!K40+'[1]Sheet 2'!K40+[1]West!K40)</f>
        <v>8</v>
      </c>
      <c r="L40" s="4">
        <f>SUM('[1]South Central'!L40+'[1]South East'!L40+'[1]North '!L40+'[1]Sheet 1'!L40+'[1]Sheet 2'!L40+[1]West!L40)</f>
        <v>148</v>
      </c>
      <c r="M40" s="4">
        <f>SUM('[1]South Central'!M40+'[1]South East'!M40+'[1]North '!M40+'[1]Sheet 1'!M40+'[1]Sheet 2'!M40+[1]West!M40)</f>
        <v>1</v>
      </c>
      <c r="N40" s="4">
        <f>SUM(C40:M40)</f>
        <v>461</v>
      </c>
      <c r="O40" s="2">
        <f t="shared" si="0"/>
        <v>461</v>
      </c>
      <c r="P40" s="2">
        <f t="shared" si="1"/>
        <v>0</v>
      </c>
      <c r="Q40" s="3">
        <f>'[1]South Central'!N40+'[1]South East'!N40+'[1]North '!N40+'[1]Sheet 1'!N40+'[1]Sheet 2'!N40+[1]West!N40</f>
        <v>461</v>
      </c>
      <c r="R40" s="3">
        <f t="shared" si="2"/>
        <v>0</v>
      </c>
    </row>
    <row r="41" spans="1:32" x14ac:dyDescent="0.2">
      <c r="A41" s="6" t="s">
        <v>5</v>
      </c>
      <c r="B41" s="12"/>
      <c r="C41" s="10">
        <f t="shared" ref="C41:N41" si="19">C40/$N$40*100</f>
        <v>4.1214750542299354</v>
      </c>
      <c r="D41" s="10">
        <f t="shared" si="19"/>
        <v>6.2906724511930596</v>
      </c>
      <c r="E41" s="10">
        <f t="shared" si="19"/>
        <v>46.637744034707154</v>
      </c>
      <c r="F41" s="10">
        <f t="shared" si="19"/>
        <v>0</v>
      </c>
      <c r="G41" s="5">
        <f t="shared" si="19"/>
        <v>0.21691973969631237</v>
      </c>
      <c r="H41" s="5">
        <f t="shared" si="19"/>
        <v>0.43383947939262474</v>
      </c>
      <c r="I41" s="5">
        <f t="shared" si="19"/>
        <v>1.735357917570499</v>
      </c>
      <c r="J41" s="5">
        <f t="shared" si="19"/>
        <v>6.5075921908893708</v>
      </c>
      <c r="K41" s="5">
        <f t="shared" si="19"/>
        <v>1.735357917570499</v>
      </c>
      <c r="L41" s="5">
        <f t="shared" si="19"/>
        <v>32.104121475054228</v>
      </c>
      <c r="M41" s="5">
        <f t="shared" si="19"/>
        <v>0.21691973969631237</v>
      </c>
      <c r="N41" s="14">
        <f t="shared" si="19"/>
        <v>100</v>
      </c>
      <c r="O41" s="2">
        <f t="shared" si="0"/>
        <v>99.999999999999986</v>
      </c>
      <c r="P41" s="2">
        <f t="shared" si="1"/>
        <v>0</v>
      </c>
      <c r="Q41" s="3">
        <f>SUM(C41:M41)</f>
        <v>99.999999999999986</v>
      </c>
      <c r="R41" s="3">
        <f t="shared" si="2"/>
        <v>0</v>
      </c>
    </row>
    <row r="42" spans="1:32" ht="25.5" x14ac:dyDescent="0.2">
      <c r="A42" s="6">
        <v>677</v>
      </c>
      <c r="B42" s="12" t="s">
        <v>13</v>
      </c>
      <c r="C42" s="11">
        <f>SUM('[1]South Central'!C42+'[1]South East'!C42+'[1]North '!C42+'[1]Sheet 1'!C42+'[1]Sheet 2'!C42+[1]West!C42)</f>
        <v>7</v>
      </c>
      <c r="D42" s="11">
        <f>SUM('[1]South Central'!D42+'[1]South East'!D42+'[1]North '!D42+'[1]Sheet 1'!D42+'[1]Sheet 2'!D42+[1]West!D42)</f>
        <v>7</v>
      </c>
      <c r="E42" s="11">
        <f>SUM('[1]South Central'!E42+'[1]South East'!E42+'[1]North '!E42+'[1]Sheet 1'!E42+'[1]Sheet 2'!E42+[1]West!E42)</f>
        <v>0</v>
      </c>
      <c r="F42" s="11">
        <f>SUM('[1]South Central'!F42+'[1]South East'!F42+'[1]North '!F42+'[1]Sheet 1'!F42+'[1]Sheet 2'!F42+[1]West!F42)</f>
        <v>0</v>
      </c>
      <c r="G42" s="4">
        <f>SUM('[1]South Central'!G42+'[1]South East'!G42+'[1]North '!G42+'[1]Sheet 1'!G42+'[1]Sheet 2'!G42+[1]West!G42)</f>
        <v>0</v>
      </c>
      <c r="H42" s="4">
        <f>SUM('[1]South Central'!H42+'[1]South East'!H42+'[1]North '!H42+'[1]Sheet 1'!H42+'[1]Sheet 2'!H42+[1]West!H42)</f>
        <v>0</v>
      </c>
      <c r="I42" s="4">
        <f>SUM('[1]South Central'!I42+'[1]South East'!I42+'[1]North '!I42+'[1]Sheet 1'!I42+'[1]Sheet 2'!I42+[1]West!I42)</f>
        <v>0</v>
      </c>
      <c r="J42" s="4">
        <f>SUM('[1]South Central'!J42+'[1]South East'!J42+'[1]North '!J42+'[1]Sheet 1'!J42+'[1]Sheet 2'!J42+[1]West!J42)</f>
        <v>0</v>
      </c>
      <c r="K42" s="4">
        <f>SUM('[1]South Central'!K42+'[1]South East'!K42+'[1]North '!K42+'[1]Sheet 1'!K42+'[1]Sheet 2'!K42+[1]West!K42)</f>
        <v>1</v>
      </c>
      <c r="L42" s="4">
        <f>SUM('[1]South Central'!L42+'[1]South East'!L42+'[1]North '!L42+'[1]Sheet 1'!L42+'[1]Sheet 2'!L42+[1]West!L42)</f>
        <v>0</v>
      </c>
      <c r="M42" s="4">
        <f>SUM('[1]South Central'!M42+'[1]South East'!M42+'[1]North '!M42+'[1]Sheet 1'!M42+'[1]Sheet 2'!M42+[1]West!M42)</f>
        <v>0</v>
      </c>
      <c r="N42" s="4">
        <f>SUM(C42:M42)</f>
        <v>15</v>
      </c>
      <c r="O42" s="2">
        <f t="shared" si="0"/>
        <v>15</v>
      </c>
      <c r="P42" s="2">
        <f t="shared" si="1"/>
        <v>0</v>
      </c>
      <c r="Q42" s="3">
        <f>'[1]South Central'!N42+'[1]South East'!N42+'[1]North '!N42+'[1]Sheet 1'!N42+'[1]Sheet 2'!N42+[1]West!N42</f>
        <v>15</v>
      </c>
      <c r="R42" s="3">
        <f t="shared" si="2"/>
        <v>0</v>
      </c>
    </row>
    <row r="43" spans="1:32" ht="39.75" customHeight="1" x14ac:dyDescent="0.2">
      <c r="A43" s="6" t="s">
        <v>5</v>
      </c>
      <c r="B43" s="12"/>
      <c r="C43" s="10">
        <f t="shared" ref="C43:N43" si="20">C42/$N$42*100</f>
        <v>46.666666666666664</v>
      </c>
      <c r="D43" s="10">
        <f t="shared" si="20"/>
        <v>46.666666666666664</v>
      </c>
      <c r="E43" s="10">
        <f t="shared" si="20"/>
        <v>0</v>
      </c>
      <c r="F43" s="10">
        <f t="shared" si="20"/>
        <v>0</v>
      </c>
      <c r="G43" s="5">
        <f t="shared" si="20"/>
        <v>0</v>
      </c>
      <c r="H43" s="5">
        <f t="shared" si="20"/>
        <v>0</v>
      </c>
      <c r="I43" s="5">
        <f t="shared" si="20"/>
        <v>0</v>
      </c>
      <c r="J43" s="5">
        <f t="shared" si="20"/>
        <v>0</v>
      </c>
      <c r="K43" s="5">
        <f t="shared" si="20"/>
        <v>6.666666666666667</v>
      </c>
      <c r="L43" s="5">
        <f t="shared" si="20"/>
        <v>0</v>
      </c>
      <c r="M43" s="5">
        <f t="shared" si="20"/>
        <v>0</v>
      </c>
      <c r="N43" s="4">
        <f t="shared" si="20"/>
        <v>100</v>
      </c>
      <c r="O43" s="2">
        <f t="shared" si="0"/>
        <v>100</v>
      </c>
      <c r="P43" s="2">
        <f t="shared" si="1"/>
        <v>0</v>
      </c>
      <c r="Q43" s="3">
        <f>SUM(C43:M43)</f>
        <v>100</v>
      </c>
      <c r="R43" s="3">
        <f t="shared" si="2"/>
        <v>0</v>
      </c>
      <c r="S43" s="13" t="s">
        <v>12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x14ac:dyDescent="0.2">
      <c r="A44" s="6">
        <v>678</v>
      </c>
      <c r="B44" s="12" t="s">
        <v>11</v>
      </c>
      <c r="C44" s="11">
        <f>SUM('[1]South Central'!C44+'[1]South East'!C44+'[1]North '!C44+'[1]Sheet 1'!C44+'[1]Sheet 2'!C44+[1]West!C44)</f>
        <v>27</v>
      </c>
      <c r="D44" s="11">
        <f>SUM('[1]South Central'!D44+'[1]South East'!D44+'[1]North '!D44+'[1]Sheet 1'!D44+'[1]Sheet 2'!D44+[1]West!D44)</f>
        <v>35</v>
      </c>
      <c r="E44" s="11">
        <f>SUM('[1]South Central'!E44+'[1]South East'!E44+'[1]North '!E44+'[1]Sheet 1'!E44+'[1]Sheet 2'!E44+[1]West!E44)</f>
        <v>217</v>
      </c>
      <c r="F44" s="11">
        <f>SUM('[1]South Central'!F44+'[1]South East'!F44+'[1]North '!F44+'[1]Sheet 1'!F44+'[1]Sheet 2'!F44+[1]West!F44)</f>
        <v>4</v>
      </c>
      <c r="G44" s="4">
        <f>SUM('[1]South Central'!G44+'[1]South East'!G44+'[1]North '!G44+'[1]Sheet 1'!G44+'[1]Sheet 2'!G44+[1]West!G44)</f>
        <v>0</v>
      </c>
      <c r="H44" s="4">
        <f>SUM('[1]South Central'!H44+'[1]South East'!H44+'[1]North '!H44+'[1]Sheet 1'!H44+'[1]Sheet 2'!H44+[1]West!H44)</f>
        <v>5</v>
      </c>
      <c r="I44" s="4">
        <f>SUM('[1]South Central'!I44+'[1]South East'!I44+'[1]North '!I44+'[1]Sheet 1'!I44+'[1]Sheet 2'!I44+[1]West!I44)</f>
        <v>6</v>
      </c>
      <c r="J44" s="4">
        <f>SUM('[1]South Central'!J44+'[1]South East'!J44+'[1]North '!J44+'[1]Sheet 1'!J44+'[1]Sheet 2'!J44+[1]West!J44)</f>
        <v>43</v>
      </c>
      <c r="K44" s="4">
        <f>SUM('[1]South Central'!K44+'[1]South East'!K44+'[1]North '!K44+'[1]Sheet 1'!K44+'[1]Sheet 2'!K44+[1]West!K44)</f>
        <v>19</v>
      </c>
      <c r="L44" s="4">
        <f>SUM('[1]South Central'!L44+'[1]South East'!L44+'[1]North '!L44+'[1]Sheet 1'!L44+'[1]Sheet 2'!L44+[1]West!L44)</f>
        <v>3</v>
      </c>
      <c r="M44" s="4">
        <f>SUM('[1]South Central'!M44+'[1]South East'!M44+'[1]North '!M44+'[1]Sheet 1'!M44+'[1]Sheet 2'!M44+[1]West!M44)</f>
        <v>3</v>
      </c>
      <c r="N44" s="4">
        <f>SUM(C44:M44)</f>
        <v>362</v>
      </c>
      <c r="O44" s="2">
        <f t="shared" si="0"/>
        <v>362</v>
      </c>
      <c r="P44" s="2">
        <f t="shared" si="1"/>
        <v>0</v>
      </c>
      <c r="Q44" s="3">
        <f>'[1]South Central'!N44+'[1]South East'!N44+'[1]North '!N44+'[1]Sheet 1'!N44+'[1]Sheet 2'!N44+[1]West!N44</f>
        <v>362</v>
      </c>
      <c r="R44" s="3">
        <f t="shared" si="2"/>
        <v>0</v>
      </c>
    </row>
    <row r="45" spans="1:32" x14ac:dyDescent="0.2">
      <c r="A45" s="6" t="s">
        <v>5</v>
      </c>
      <c r="B45" s="12"/>
      <c r="C45" s="10">
        <f t="shared" ref="C45:N45" si="21">C44/$N$44*100</f>
        <v>7.4585635359116029</v>
      </c>
      <c r="D45" s="10">
        <f t="shared" si="21"/>
        <v>9.6685082872928181</v>
      </c>
      <c r="E45" s="10">
        <f t="shared" si="21"/>
        <v>59.944751381215468</v>
      </c>
      <c r="F45" s="10">
        <f t="shared" si="21"/>
        <v>1.1049723756906076</v>
      </c>
      <c r="G45" s="5">
        <f t="shared" si="21"/>
        <v>0</v>
      </c>
      <c r="H45" s="5">
        <f t="shared" si="21"/>
        <v>1.3812154696132597</v>
      </c>
      <c r="I45" s="5">
        <f t="shared" si="21"/>
        <v>1.6574585635359116</v>
      </c>
      <c r="J45" s="5">
        <f t="shared" si="21"/>
        <v>11.878453038674033</v>
      </c>
      <c r="K45" s="5">
        <f t="shared" si="21"/>
        <v>5.2486187845303869</v>
      </c>
      <c r="L45" s="5">
        <f t="shared" si="21"/>
        <v>0.82872928176795579</v>
      </c>
      <c r="M45" s="5">
        <f t="shared" si="21"/>
        <v>0.82872928176795579</v>
      </c>
      <c r="N45" s="4">
        <f t="shared" si="21"/>
        <v>100</v>
      </c>
      <c r="O45" s="2">
        <f t="shared" si="0"/>
        <v>100.00000000000003</v>
      </c>
      <c r="P45" s="2">
        <f t="shared" si="1"/>
        <v>0</v>
      </c>
      <c r="Q45" s="3">
        <f>SUM(C45:M45)</f>
        <v>100.00000000000003</v>
      </c>
      <c r="R45" s="3">
        <f t="shared" si="2"/>
        <v>0</v>
      </c>
    </row>
    <row r="46" spans="1:32" x14ac:dyDescent="0.2">
      <c r="A46" s="6">
        <v>679</v>
      </c>
      <c r="B46" s="12" t="s">
        <v>10</v>
      </c>
      <c r="C46" s="11">
        <f>SUM('[1]South Central'!C46+'[1]South East'!C46+'[1]North '!C46+'[1]Sheet 1'!C46+'[1]Sheet 2'!C46+[1]West!C46)</f>
        <v>5</v>
      </c>
      <c r="D46" s="11">
        <f>SUM('[1]South Central'!D46+'[1]South East'!D46+'[1]North '!D46+'[1]Sheet 1'!D46+'[1]Sheet 2'!D46+[1]West!D46)</f>
        <v>13</v>
      </c>
      <c r="E46" s="11">
        <f>SUM('[1]South Central'!E46+'[1]South East'!E46+'[1]North '!E46+'[1]Sheet 1'!E46+'[1]Sheet 2'!E46+[1]West!E46)</f>
        <v>306</v>
      </c>
      <c r="F46" s="11">
        <f>SUM('[1]South Central'!F46+'[1]South East'!F46+'[1]North '!F46+'[1]Sheet 1'!F46+'[1]Sheet 2'!F46+[1]West!F46)</f>
        <v>4</v>
      </c>
      <c r="G46" s="4">
        <f>SUM('[1]South Central'!G46+'[1]South East'!G46+'[1]North '!G46+'[1]Sheet 1'!G46+'[1]Sheet 2'!G46+[1]West!G46)</f>
        <v>0</v>
      </c>
      <c r="H46" s="4">
        <f>SUM('[1]South Central'!H46+'[1]South East'!H46+'[1]North '!H46+'[1]Sheet 1'!H46+'[1]Sheet 2'!H46+[1]West!H46)</f>
        <v>3</v>
      </c>
      <c r="I46" s="4">
        <f>SUM('[1]South Central'!I46+'[1]South East'!I46+'[1]North '!I46+'[1]Sheet 1'!I46+'[1]Sheet 2'!I46+[1]West!I46)</f>
        <v>13</v>
      </c>
      <c r="J46" s="4">
        <f>SUM('[1]South Central'!J46+'[1]South East'!J46+'[1]North '!J46+'[1]Sheet 1'!J46+'[1]Sheet 2'!J46+[1]West!J46)</f>
        <v>49</v>
      </c>
      <c r="K46" s="4">
        <f>SUM('[1]South Central'!K46+'[1]South East'!K46+'[1]North '!K46+'[1]Sheet 1'!K46+'[1]Sheet 2'!K46+[1]West!K46)</f>
        <v>6</v>
      </c>
      <c r="L46" s="4">
        <f>SUM('[1]South Central'!L46+'[1]South East'!L46+'[1]North '!L46+'[1]Sheet 1'!L46+'[1]Sheet 2'!L46+[1]West!L46)</f>
        <v>26</v>
      </c>
      <c r="M46" s="4">
        <f>SUM('[1]South Central'!M46+'[1]South East'!M46+'[1]North '!M46+'[1]Sheet 1'!M46+'[1]Sheet 2'!M46+[1]West!M46)</f>
        <v>1</v>
      </c>
      <c r="N46" s="4">
        <f>SUM(C46:M46)</f>
        <v>426</v>
      </c>
      <c r="O46" s="2">
        <f t="shared" si="0"/>
        <v>426</v>
      </c>
      <c r="P46" s="2">
        <f t="shared" si="1"/>
        <v>0</v>
      </c>
      <c r="Q46" s="3">
        <f>'[1]South Central'!N46+'[1]South East'!N46+'[1]North '!N46+'[1]Sheet 1'!N46+'[1]Sheet 2'!N46+[1]West!N46</f>
        <v>426</v>
      </c>
      <c r="R46" s="3">
        <f t="shared" si="2"/>
        <v>0</v>
      </c>
    </row>
    <row r="47" spans="1:32" x14ac:dyDescent="0.2">
      <c r="A47" s="6" t="s">
        <v>5</v>
      </c>
      <c r="B47" s="12"/>
      <c r="C47" s="10">
        <f t="shared" ref="C47:N47" si="22">C46/$N$46*100</f>
        <v>1.1737089201877933</v>
      </c>
      <c r="D47" s="10">
        <f t="shared" si="22"/>
        <v>3.051643192488263</v>
      </c>
      <c r="E47" s="10">
        <f t="shared" si="22"/>
        <v>71.83098591549296</v>
      </c>
      <c r="F47" s="10">
        <f t="shared" si="22"/>
        <v>0.93896713615023475</v>
      </c>
      <c r="G47" s="5">
        <f t="shared" si="22"/>
        <v>0</v>
      </c>
      <c r="H47" s="5">
        <f t="shared" si="22"/>
        <v>0.70422535211267612</v>
      </c>
      <c r="I47" s="5">
        <f t="shared" si="22"/>
        <v>3.051643192488263</v>
      </c>
      <c r="J47" s="5">
        <f t="shared" si="22"/>
        <v>11.502347417840376</v>
      </c>
      <c r="K47" s="5">
        <f t="shared" si="22"/>
        <v>1.4084507042253522</v>
      </c>
      <c r="L47" s="5">
        <f t="shared" si="22"/>
        <v>6.103286384976526</v>
      </c>
      <c r="M47" s="5">
        <f t="shared" si="22"/>
        <v>0.23474178403755869</v>
      </c>
      <c r="N47" s="4">
        <f t="shared" si="22"/>
        <v>100</v>
      </c>
      <c r="O47" s="2">
        <f t="shared" si="0"/>
        <v>100.00000000000001</v>
      </c>
      <c r="P47" s="2">
        <f t="shared" si="1"/>
        <v>0</v>
      </c>
      <c r="Q47" s="3">
        <f>SUM(C47:M47)</f>
        <v>100.00000000000001</v>
      </c>
      <c r="R47" s="3">
        <f t="shared" si="2"/>
        <v>0</v>
      </c>
    </row>
    <row r="48" spans="1:32" ht="20.25" customHeight="1" x14ac:dyDescent="0.2">
      <c r="A48" s="6">
        <v>680</v>
      </c>
      <c r="B48" s="12" t="s">
        <v>9</v>
      </c>
      <c r="C48" s="11">
        <f>SUM('[1]South Central'!C48+'[1]South East'!C48+'[1]North '!C48+'[1]Sheet 1'!C48+'[1]Sheet 2'!C48+[1]West!C48)</f>
        <v>17</v>
      </c>
      <c r="D48" s="11">
        <f>SUM('[1]South Central'!D48+'[1]South East'!D48+'[1]North '!D48+'[1]Sheet 1'!D48+'[1]Sheet 2'!D48+[1]West!D48)</f>
        <v>43</v>
      </c>
      <c r="E48" s="11">
        <f>SUM('[1]South Central'!E48+'[1]South East'!E48+'[1]North '!E48+'[1]Sheet 1'!E48+'[1]Sheet 2'!E48+[1]West!E48)</f>
        <v>524</v>
      </c>
      <c r="F48" s="11">
        <f>SUM('[1]South Central'!F48+'[1]South East'!F48+'[1]North '!F48+'[1]Sheet 1'!F48+'[1]Sheet 2'!F48+[1]West!F48)</f>
        <v>1</v>
      </c>
      <c r="G48" s="4">
        <f>SUM('[1]South Central'!G48+'[1]South East'!G48+'[1]North '!G48+'[1]Sheet 1'!G48+'[1]Sheet 2'!G48+[1]West!G48)</f>
        <v>3</v>
      </c>
      <c r="H48" s="4">
        <f>SUM('[1]South Central'!H48+'[1]South East'!H48+'[1]North '!H48+'[1]Sheet 1'!H48+'[1]Sheet 2'!H48+[1]West!H48)</f>
        <v>1</v>
      </c>
      <c r="I48" s="4">
        <f>SUM('[1]South Central'!I48+'[1]South East'!I48+'[1]North '!I48+'[1]Sheet 1'!I48+'[1]Sheet 2'!I48+[1]West!I48)</f>
        <v>7</v>
      </c>
      <c r="J48" s="4">
        <f>SUM('[1]South Central'!J48+'[1]South East'!J48+'[1]North '!J48+'[1]Sheet 1'!J48+'[1]Sheet 2'!J48+[1]West!J48)</f>
        <v>99</v>
      </c>
      <c r="K48" s="4">
        <f>SUM('[1]South Central'!K48+'[1]South East'!K48+'[1]North '!K48+'[1]Sheet 1'!K48+'[1]Sheet 2'!K48+[1]West!K48)</f>
        <v>12</v>
      </c>
      <c r="L48" s="4">
        <f>SUM('[1]South Central'!L48+'[1]South East'!L48+'[1]North '!L48+'[1]Sheet 1'!L48+'[1]Sheet 2'!L48+[1]West!L48)</f>
        <v>13</v>
      </c>
      <c r="M48" s="4">
        <f>SUM('[1]South Central'!M48+'[1]South East'!M48+'[1]North '!M48+'[1]Sheet 1'!M48+'[1]Sheet 2'!M48+[1]West!M48)</f>
        <v>7</v>
      </c>
      <c r="N48" s="4">
        <f>SUM(C48:M48)</f>
        <v>727</v>
      </c>
      <c r="O48" s="2">
        <f t="shared" si="0"/>
        <v>727</v>
      </c>
      <c r="P48" s="2">
        <f t="shared" si="1"/>
        <v>0</v>
      </c>
      <c r="Q48" s="3">
        <f>'[1]South Central'!N48+'[1]South East'!N48+'[1]North '!N48+'[1]Sheet 1'!N48+'[1]Sheet 2'!N48+[1]West!N48</f>
        <v>727</v>
      </c>
      <c r="R48" s="3">
        <f t="shared" si="2"/>
        <v>0</v>
      </c>
    </row>
    <row r="49" spans="1:18" x14ac:dyDescent="0.2">
      <c r="A49" s="6" t="s">
        <v>5</v>
      </c>
      <c r="B49" s="12"/>
      <c r="C49" s="10">
        <f t="shared" ref="C49:N49" si="23">C48/$N$48*100</f>
        <v>2.3383768913342506</v>
      </c>
      <c r="D49" s="10">
        <f t="shared" si="23"/>
        <v>5.9147180192572213</v>
      </c>
      <c r="E49" s="10">
        <f t="shared" si="23"/>
        <v>72.077028885832178</v>
      </c>
      <c r="F49" s="10">
        <f t="shared" si="23"/>
        <v>0.13755158184319119</v>
      </c>
      <c r="G49" s="5">
        <f t="shared" si="23"/>
        <v>0.41265474552957354</v>
      </c>
      <c r="H49" s="5">
        <f t="shared" si="23"/>
        <v>0.13755158184319119</v>
      </c>
      <c r="I49" s="5">
        <f t="shared" si="23"/>
        <v>0.96286107290233847</v>
      </c>
      <c r="J49" s="5">
        <f t="shared" si="23"/>
        <v>13.617606602475929</v>
      </c>
      <c r="K49" s="5">
        <f t="shared" si="23"/>
        <v>1.6506189821182942</v>
      </c>
      <c r="L49" s="5">
        <f t="shared" si="23"/>
        <v>1.7881705639614855</v>
      </c>
      <c r="M49" s="5">
        <f t="shared" si="23"/>
        <v>0.96286107290233847</v>
      </c>
      <c r="N49" s="4">
        <f t="shared" si="23"/>
        <v>100</v>
      </c>
      <c r="O49" s="2">
        <f t="shared" si="0"/>
        <v>100.00000000000001</v>
      </c>
      <c r="P49" s="2">
        <f t="shared" si="1"/>
        <v>0</v>
      </c>
      <c r="Q49" s="3">
        <f>SUM(C49:M49)</f>
        <v>100.00000000000001</v>
      </c>
      <c r="R49" s="3">
        <f t="shared" si="2"/>
        <v>0</v>
      </c>
    </row>
    <row r="50" spans="1:18" ht="21" customHeight="1" x14ac:dyDescent="0.2">
      <c r="A50" s="6">
        <v>681</v>
      </c>
      <c r="B50" s="12" t="s">
        <v>8</v>
      </c>
      <c r="C50" s="11">
        <f>SUM('[1]South Central'!C50+'[1]South East'!C50+'[1]North '!C50+'[1]Sheet 1'!C50+'[1]Sheet 2'!C50+[1]West!C50)</f>
        <v>38</v>
      </c>
      <c r="D50" s="11">
        <f>SUM('[1]South Central'!D50+'[1]South East'!D50+'[1]North '!D50+'[1]Sheet 1'!D50+'[1]Sheet 2'!D50+[1]West!D50)</f>
        <v>68</v>
      </c>
      <c r="E50" s="11">
        <f>SUM('[1]South Central'!E50+'[1]South East'!E50+'[1]North '!E50+'[1]Sheet 1'!E50+'[1]Sheet 2'!E50+[1]West!E50)</f>
        <v>775</v>
      </c>
      <c r="F50" s="11">
        <f>SUM('[1]South Central'!F50+'[1]South East'!F50+'[1]North '!F50+'[1]Sheet 1'!F50+'[1]Sheet 2'!F50+[1]West!F50)</f>
        <v>24</v>
      </c>
      <c r="G50" s="4">
        <f>SUM('[1]South Central'!G50+'[1]South East'!G50+'[1]North '!G50+'[1]Sheet 1'!G50+'[1]Sheet 2'!G50+[1]West!G50)</f>
        <v>2</v>
      </c>
      <c r="H50" s="4">
        <f>SUM('[1]South Central'!H50+'[1]South East'!H50+'[1]North '!H50+'[1]Sheet 1'!H50+'[1]Sheet 2'!H50+[1]West!H50)</f>
        <v>2</v>
      </c>
      <c r="I50" s="4">
        <f>SUM('[1]South Central'!I50+'[1]South East'!I50+'[1]North '!I50+'[1]Sheet 1'!I50+'[1]Sheet 2'!I50+[1]West!I50)</f>
        <v>7</v>
      </c>
      <c r="J50" s="4">
        <f>SUM('[1]South Central'!J50+'[1]South East'!J50+'[1]North '!J50+'[1]Sheet 1'!J50+'[1]Sheet 2'!J50+[1]West!J50)</f>
        <v>75</v>
      </c>
      <c r="K50" s="4">
        <f>SUM('[1]South Central'!K50+'[1]South East'!K50+'[1]North '!K50+'[1]Sheet 1'!K50+'[1]Sheet 2'!K50+[1]West!K50)</f>
        <v>26</v>
      </c>
      <c r="L50" s="4">
        <f>SUM('[1]South Central'!L50+'[1]South East'!L50+'[1]North '!L50+'[1]Sheet 1'!L50+'[1]Sheet 2'!L50+[1]West!L50)</f>
        <v>266</v>
      </c>
      <c r="M50" s="4">
        <f>SUM('[1]South Central'!M50+'[1]South East'!M50+'[1]North '!M50+'[1]Sheet 1'!M50+'[1]Sheet 2'!M50+[1]West!M50)</f>
        <v>3</v>
      </c>
      <c r="N50" s="4">
        <f>SUM(C50:M50)</f>
        <v>1286</v>
      </c>
      <c r="O50" s="2">
        <f t="shared" si="0"/>
        <v>1286</v>
      </c>
      <c r="P50" s="2">
        <f t="shared" si="1"/>
        <v>0</v>
      </c>
      <c r="Q50" s="3">
        <f>'[1]South Central'!N50+'[1]South East'!N50+'[1]North '!N50+'[1]Sheet 1'!N50+'[1]Sheet 2'!N50+[1]West!N50</f>
        <v>1286</v>
      </c>
      <c r="R50" s="3">
        <f t="shared" si="2"/>
        <v>0</v>
      </c>
    </row>
    <row r="51" spans="1:18" x14ac:dyDescent="0.2">
      <c r="A51" s="6" t="s">
        <v>5</v>
      </c>
      <c r="B51" s="4"/>
      <c r="C51" s="10">
        <f t="shared" ref="C51:N51" si="24">C50/$N$50*100</f>
        <v>2.9548989113530326</v>
      </c>
      <c r="D51" s="10">
        <f t="shared" si="24"/>
        <v>5.2877138413685847</v>
      </c>
      <c r="E51" s="10">
        <f t="shared" si="24"/>
        <v>60.264385692068437</v>
      </c>
      <c r="F51" s="10">
        <f t="shared" si="24"/>
        <v>1.8662519440124419</v>
      </c>
      <c r="G51" s="5">
        <f t="shared" si="24"/>
        <v>0.15552099533437014</v>
      </c>
      <c r="H51" s="5">
        <f t="shared" si="24"/>
        <v>0.15552099533437014</v>
      </c>
      <c r="I51" s="5">
        <f t="shared" si="24"/>
        <v>0.54432348367029548</v>
      </c>
      <c r="J51" s="5">
        <f t="shared" si="24"/>
        <v>5.8320373250388799</v>
      </c>
      <c r="K51" s="5">
        <f t="shared" si="24"/>
        <v>2.0217729393468118</v>
      </c>
      <c r="L51" s="5">
        <f t="shared" si="24"/>
        <v>20.684292379471227</v>
      </c>
      <c r="M51" s="5">
        <f t="shared" si="24"/>
        <v>0.23328149300155523</v>
      </c>
      <c r="N51" s="4">
        <f t="shared" si="24"/>
        <v>100</v>
      </c>
      <c r="O51" s="2">
        <f t="shared" si="0"/>
        <v>100.00000000000003</v>
      </c>
      <c r="P51" s="2">
        <f t="shared" si="1"/>
        <v>0</v>
      </c>
      <c r="Q51" s="3">
        <f>SUM(C51:M51)</f>
        <v>100.00000000000003</v>
      </c>
      <c r="R51" s="3">
        <f t="shared" si="2"/>
        <v>0</v>
      </c>
    </row>
    <row r="52" spans="1:18" x14ac:dyDescent="0.2">
      <c r="A52" s="6"/>
      <c r="B52" s="8" t="s">
        <v>7</v>
      </c>
      <c r="C52" s="4">
        <f>SUM(C8)+(C10)+(C12)+(C14)+(C16)+(C18)+(C20)+(C22)+(C24)+(C26)+(C28)+(C30)+(C32)+(C34)+(C36)+(C38)+(C40)+(C42)+(C44)+(C46)+(C48)+(C50)</f>
        <v>548</v>
      </c>
      <c r="D52" s="4">
        <f>SUM(D8)+(D10)+(D12)+(D14)+(D16)+(D18)+(D20)+(D22)+(D24)+(D26)+(D28)+(D30)+(D32)+(D34)+(D36)+(D38)+(D40)+(D42)+(D44)+(D46)+(D48)+(D50)</f>
        <v>821</v>
      </c>
      <c r="E52" s="4">
        <f>SUM(E8)+(E10)+(E12)+(E14)+(E16)+(E18)+(E20)+(E22)+(E24)+(E26)+(E28)+(E30)+(E32)+(E34)+(E36)+(E38)+(E40)+(E42)+(E44)+(E46)+(E48)+(E50)</f>
        <v>6603</v>
      </c>
      <c r="F52" s="4">
        <f>SUM(F8)+(F10)+(F12)+(F14)+(F16)+(F18)+(F20)+(F22)+(F24)+(F26)+(F28)+(F30)+(F32)+(F34)+(F36)+(F38)+(F40)+(F42)+(F44)+(F46)+(F48)+(F50)</f>
        <v>103</v>
      </c>
      <c r="G52" s="4"/>
      <c r="H52" s="4"/>
      <c r="I52" s="4"/>
      <c r="J52" s="4"/>
      <c r="K52" s="4"/>
      <c r="L52" s="4"/>
      <c r="M52" s="4"/>
      <c r="N52" s="4"/>
      <c r="Q52" s="3"/>
      <c r="R52" s="3"/>
    </row>
    <row r="53" spans="1:18" x14ac:dyDescent="0.2">
      <c r="A53" s="6" t="s">
        <v>5</v>
      </c>
      <c r="B53" s="4"/>
      <c r="C53" s="9"/>
      <c r="D53" s="9"/>
      <c r="E53" s="9"/>
      <c r="F53" s="9"/>
      <c r="G53" s="4"/>
      <c r="H53" s="4"/>
      <c r="I53" s="4"/>
      <c r="J53" s="4"/>
      <c r="K53" s="4"/>
      <c r="L53" s="4"/>
      <c r="M53" s="4"/>
      <c r="N53" s="4"/>
      <c r="Q53" s="3"/>
      <c r="R53" s="3"/>
    </row>
    <row r="54" spans="1:18" x14ac:dyDescent="0.2">
      <c r="A54" s="4"/>
      <c r="B54" s="8" t="s">
        <v>6</v>
      </c>
      <c r="C54" s="24">
        <f>SUM(C52+D52+E52+F52)</f>
        <v>8075</v>
      </c>
      <c r="D54" s="24"/>
      <c r="E54" s="24"/>
      <c r="F54" s="24"/>
      <c r="G54" s="4">
        <f t="shared" ref="G54:N54" si="25">SUM(G8)+(G10)+(G12)+(G14)+(G16)+(G18)+(G20)+(G22)+(G24)+(G26)+(G28)+(G30)+(G32)+(G34)+(G36)+(G38)+(G40)+(G42)+(G44)+(G46)+(G48)+(G50)</f>
        <v>22</v>
      </c>
      <c r="H54" s="4">
        <f t="shared" si="25"/>
        <v>39</v>
      </c>
      <c r="I54" s="4">
        <f t="shared" si="25"/>
        <v>230</v>
      </c>
      <c r="J54" s="4">
        <f t="shared" si="25"/>
        <v>1070</v>
      </c>
      <c r="K54" s="7">
        <f t="shared" si="25"/>
        <v>279</v>
      </c>
      <c r="L54" s="4">
        <f t="shared" si="25"/>
        <v>1275</v>
      </c>
      <c r="M54" s="4">
        <f t="shared" si="25"/>
        <v>47</v>
      </c>
      <c r="N54" s="4">
        <f t="shared" si="25"/>
        <v>11037</v>
      </c>
      <c r="Q54" s="3">
        <f>'[1]South Central'!N54+'[1]South East'!N54+'[1]North '!N54+'[1]Sheet 1'!N54+'[1]Sheet 2'!N54+[1]West!N54</f>
        <v>11037</v>
      </c>
      <c r="R54" s="3">
        <f>Q54-N54</f>
        <v>0</v>
      </c>
    </row>
    <row r="55" spans="1:18" ht="11.25" customHeight="1" x14ac:dyDescent="0.2">
      <c r="A55" s="6" t="s">
        <v>5</v>
      </c>
      <c r="B55" s="4"/>
      <c r="C55" s="25">
        <f>C54/$N$54*100</f>
        <v>73.162997191265745</v>
      </c>
      <c r="D55" s="25"/>
      <c r="E55" s="25"/>
      <c r="F55" s="25"/>
      <c r="G55" s="5">
        <f t="shared" ref="G55:N55" si="26">G54/$N$54*100</f>
        <v>0.19932952795143608</v>
      </c>
      <c r="H55" s="5">
        <f t="shared" si="26"/>
        <v>0.35335689045936397</v>
      </c>
      <c r="I55" s="5">
        <f t="shared" si="26"/>
        <v>2.0838996104013772</v>
      </c>
      <c r="J55" s="5">
        <f t="shared" si="26"/>
        <v>9.6946634049107541</v>
      </c>
      <c r="K55" s="5">
        <f t="shared" si="26"/>
        <v>2.5278608317477578</v>
      </c>
      <c r="L55" s="5">
        <f t="shared" si="26"/>
        <v>11.552052188094592</v>
      </c>
      <c r="M55" s="5">
        <f t="shared" si="26"/>
        <v>0.42584035516897711</v>
      </c>
      <c r="N55" s="4">
        <f t="shared" si="26"/>
        <v>100</v>
      </c>
      <c r="Q55" s="3">
        <f>SUM(C55:M55)</f>
        <v>100</v>
      </c>
      <c r="R55" s="3">
        <f>Q55-N55</f>
        <v>0</v>
      </c>
    </row>
    <row r="56" spans="1:18" hidden="1" x14ac:dyDescent="0.2"/>
    <row r="57" spans="1:18" s="2" customFormat="1" hidden="1" x14ac:dyDescent="0.2">
      <c r="B57" s="2" t="s">
        <v>4</v>
      </c>
      <c r="C57" s="2">
        <f t="shared" ref="C57:N57" si="27">SUM(C8,C10,C12,C14,C16,C18,C20,C22,C24,C26,C28,C30,C32,C34,C36,C38,C40,C42,C44,C46,C48,C50)</f>
        <v>548</v>
      </c>
      <c r="D57" s="2">
        <f t="shared" si="27"/>
        <v>821</v>
      </c>
      <c r="E57" s="2">
        <f t="shared" si="27"/>
        <v>6603</v>
      </c>
      <c r="F57" s="2">
        <f t="shared" si="27"/>
        <v>103</v>
      </c>
      <c r="G57" s="2">
        <f t="shared" si="27"/>
        <v>22</v>
      </c>
      <c r="H57" s="2">
        <f t="shared" si="27"/>
        <v>39</v>
      </c>
      <c r="I57" s="2">
        <f t="shared" si="27"/>
        <v>230</v>
      </c>
      <c r="J57" s="2">
        <f t="shared" si="27"/>
        <v>1070</v>
      </c>
      <c r="K57" s="2">
        <f t="shared" si="27"/>
        <v>279</v>
      </c>
      <c r="L57" s="2">
        <f t="shared" si="27"/>
        <v>1275</v>
      </c>
      <c r="M57" s="2">
        <f t="shared" si="27"/>
        <v>47</v>
      </c>
      <c r="N57" s="2">
        <f t="shared" si="27"/>
        <v>11037</v>
      </c>
    </row>
    <row r="58" spans="1:18" s="2" customFormat="1" hidden="1" x14ac:dyDescent="0.2">
      <c r="F58" s="2">
        <f>SUM(C57:F57)-C54</f>
        <v>0</v>
      </c>
      <c r="G58" s="2">
        <f t="shared" ref="G58:N58" si="28">G57-G54</f>
        <v>0</v>
      </c>
      <c r="H58" s="2">
        <f t="shared" si="28"/>
        <v>0</v>
      </c>
      <c r="I58" s="2">
        <f t="shared" si="28"/>
        <v>0</v>
      </c>
      <c r="J58" s="2">
        <f t="shared" si="28"/>
        <v>0</v>
      </c>
      <c r="K58" s="2">
        <f t="shared" si="28"/>
        <v>0</v>
      </c>
      <c r="L58" s="2">
        <f t="shared" si="28"/>
        <v>0</v>
      </c>
      <c r="M58" s="2">
        <f t="shared" si="28"/>
        <v>0</v>
      </c>
      <c r="N58" s="2">
        <f t="shared" si="28"/>
        <v>0</v>
      </c>
    </row>
    <row r="59" spans="1:18" hidden="1" x14ac:dyDescent="0.2">
      <c r="B59" s="3" t="s">
        <v>3</v>
      </c>
      <c r="C59" s="3">
        <f t="shared" ref="C59:N59" si="29">SUM(C50,C48,C46,C44,C42,C40,C38,C36,C34,C32,C30,C28,C26,C24,C22,C20,C18,C16,C14,C12,C10,C8)</f>
        <v>548</v>
      </c>
      <c r="D59" s="3">
        <f t="shared" si="29"/>
        <v>821</v>
      </c>
      <c r="E59" s="3">
        <f t="shared" si="29"/>
        <v>6603</v>
      </c>
      <c r="F59" s="3">
        <f t="shared" si="29"/>
        <v>103</v>
      </c>
      <c r="G59" s="3">
        <f t="shared" si="29"/>
        <v>22</v>
      </c>
      <c r="H59" s="3">
        <f t="shared" si="29"/>
        <v>39</v>
      </c>
      <c r="I59" s="3">
        <f t="shared" si="29"/>
        <v>230</v>
      </c>
      <c r="J59" s="3">
        <f t="shared" si="29"/>
        <v>1070</v>
      </c>
      <c r="K59" s="3">
        <f t="shared" si="29"/>
        <v>279</v>
      </c>
      <c r="L59" s="3">
        <f t="shared" si="29"/>
        <v>1275</v>
      </c>
      <c r="M59" s="3">
        <f t="shared" si="29"/>
        <v>47</v>
      </c>
      <c r="N59" s="3">
        <f t="shared" si="29"/>
        <v>11037</v>
      </c>
    </row>
    <row r="60" spans="1:18" hidden="1" x14ac:dyDescent="0.2">
      <c r="B60" s="3" t="s">
        <v>2</v>
      </c>
      <c r="C60" s="3">
        <f>C59-C52</f>
        <v>0</v>
      </c>
      <c r="D60" s="3">
        <f>D59-D52</f>
        <v>0</v>
      </c>
      <c r="E60" s="3">
        <f>E59-E52</f>
        <v>0</v>
      </c>
      <c r="F60" s="3">
        <f>F59-F52</f>
        <v>0</v>
      </c>
      <c r="G60" s="3">
        <f t="shared" ref="G60:N60" si="30">G59-G54</f>
        <v>0</v>
      </c>
      <c r="H60" s="3">
        <f t="shared" si="30"/>
        <v>0</v>
      </c>
      <c r="I60" s="3">
        <f t="shared" si="30"/>
        <v>0</v>
      </c>
      <c r="J60" s="3">
        <f t="shared" si="30"/>
        <v>0</v>
      </c>
      <c r="K60" s="3">
        <f t="shared" si="30"/>
        <v>0</v>
      </c>
      <c r="L60" s="3">
        <f t="shared" si="30"/>
        <v>0</v>
      </c>
      <c r="M60" s="3">
        <f t="shared" si="30"/>
        <v>0</v>
      </c>
      <c r="N60" s="3">
        <f t="shared" si="30"/>
        <v>0</v>
      </c>
    </row>
    <row r="61" spans="1:18" hidden="1" x14ac:dyDescent="0.2"/>
    <row r="62" spans="1:18" x14ac:dyDescent="0.2">
      <c r="B62" s="1" t="s">
        <v>1</v>
      </c>
    </row>
    <row r="63" spans="1:18" x14ac:dyDescent="0.2">
      <c r="B63" s="1" t="s">
        <v>0</v>
      </c>
    </row>
  </sheetData>
  <sheetProtection algorithmName="SHA-512" hashValue="umS/bd+HpNQhU5WeDRBYwPfNrYQ+xQy5dCweTgt88549377d6qQRJ2brTAebGhQXr6spnOWN0d3u3wC3I9Tr0g==" saltValue="7HnVYGWiQehwZlDt3kEmaw==" spinCount="100000" sheet="1" objects="1" scenarios="1"/>
  <mergeCells count="3">
    <mergeCell ref="C54:F54"/>
    <mergeCell ref="C55:F55"/>
    <mergeCell ref="C6:F6"/>
  </mergeCells>
  <pageMargins left="0.75" right="0.75" top="1" bottom="1" header="0.5" footer="0.5"/>
  <pageSetup paperSize="9" scale="4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2" ma:contentTypeDescription="Create a new document." ma:contentTypeScope="" ma:versionID="b33557f96ea74045cc75e9a4abf8aa98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a6f5b95fc070c1dd168bb8b93a9b3dd2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5DAAC8-0884-487F-9384-3D3D2750B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76CAAC-4AC5-4CCF-809E-45926E94AA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DA7FF-2529-4A7A-B40A-1D8C1336AFE5}">
  <ds:schemaRefs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428d621-8bf9-4b1a-92e0-a570f9fd5aa8"/>
    <ds:schemaRef ds:uri="http://schemas.microsoft.com/office/infopath/2007/PartnerControls"/>
    <ds:schemaRef ds:uri="cd192037-52ab-48d8-8cff-c9c762de9c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Careers Wales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Williams</dc:creator>
  <cp:lastModifiedBy>Sara Williams</cp:lastModifiedBy>
  <dcterms:created xsi:type="dcterms:W3CDTF">2021-02-23T14:50:25Z</dcterms:created>
  <dcterms:modified xsi:type="dcterms:W3CDTF">2021-03-30T07:49:44Z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0x010100A9BDAD8D501A6346ACAA52E0D21A8050</vt:lpwstr>
  </property>
</Properties>
</file>