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reerswalesccdg.sharepoint.com/sites/InformationTeam/Shared Documents/General/Information Team/Websites - CW and WW/CW Main Site/Static Content/Careers Professionals/Pupil Destinations/Destinations/2020/English/"/>
    </mc:Choice>
  </mc:AlternateContent>
  <xr:revisionPtr revIDLastSave="1" documentId="8_{943528BE-0196-4D6B-A640-35952C8D3FE5}" xr6:coauthVersionLast="46" xr6:coauthVersionMax="46" xr10:uidLastSave="{72FA1677-4EA0-4F9F-B75E-A86C9035FFA7}"/>
  <bookViews>
    <workbookView xWindow="15870" yWindow="127" windowWidth="15330" windowHeight="9540" xr2:uid="{35708C20-4FBD-42A6-9EDF-6E75D28B98FF}"/>
  </bookViews>
  <sheets>
    <sheet name="Careers Wales" sheetId="2" r:id="rId1"/>
  </sheets>
  <externalReferences>
    <externalReference r:id="rId2"/>
  </externalReferences>
  <definedNames>
    <definedName name="_xlnm.Print_Area" localSheetId="0">'Careers Wales'!$A$1:$K$57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2" l="1"/>
  <c r="D8" i="2"/>
  <c r="E8" i="2"/>
  <c r="F8" i="2"/>
  <c r="G8" i="2"/>
  <c r="H8" i="2"/>
  <c r="I8" i="2"/>
  <c r="J8" i="2"/>
  <c r="K8" i="2"/>
  <c r="M8" i="2"/>
  <c r="C10" i="2"/>
  <c r="D10" i="2"/>
  <c r="E10" i="2"/>
  <c r="F10" i="2"/>
  <c r="G10" i="2"/>
  <c r="H10" i="2"/>
  <c r="I10" i="2"/>
  <c r="J10" i="2"/>
  <c r="K10" i="2"/>
  <c r="M10" i="2"/>
  <c r="C12" i="2"/>
  <c r="D12" i="2"/>
  <c r="E12" i="2"/>
  <c r="F12" i="2"/>
  <c r="G12" i="2"/>
  <c r="H12" i="2"/>
  <c r="I12" i="2"/>
  <c r="J12" i="2"/>
  <c r="K12" i="2"/>
  <c r="M12" i="2"/>
  <c r="C14" i="2"/>
  <c r="D14" i="2"/>
  <c r="E14" i="2"/>
  <c r="F14" i="2"/>
  <c r="G14" i="2"/>
  <c r="H14" i="2"/>
  <c r="I14" i="2"/>
  <c r="J14" i="2"/>
  <c r="K14" i="2"/>
  <c r="M14" i="2"/>
  <c r="C16" i="2"/>
  <c r="D16" i="2"/>
  <c r="E16" i="2"/>
  <c r="F16" i="2"/>
  <c r="G16" i="2"/>
  <c r="H16" i="2"/>
  <c r="I16" i="2"/>
  <c r="J16" i="2"/>
  <c r="K16" i="2"/>
  <c r="M16" i="2"/>
  <c r="C18" i="2"/>
  <c r="D18" i="2"/>
  <c r="E18" i="2"/>
  <c r="F18" i="2"/>
  <c r="G18" i="2"/>
  <c r="H18" i="2"/>
  <c r="I18" i="2"/>
  <c r="J18" i="2"/>
  <c r="K18" i="2"/>
  <c r="M18" i="2"/>
  <c r="C20" i="2"/>
  <c r="D20" i="2"/>
  <c r="E20" i="2"/>
  <c r="F20" i="2"/>
  <c r="G20" i="2"/>
  <c r="H20" i="2"/>
  <c r="I20" i="2"/>
  <c r="J20" i="2"/>
  <c r="K20" i="2"/>
  <c r="M20" i="2"/>
  <c r="C22" i="2"/>
  <c r="D22" i="2"/>
  <c r="E22" i="2"/>
  <c r="F22" i="2"/>
  <c r="G22" i="2"/>
  <c r="H22" i="2"/>
  <c r="I22" i="2"/>
  <c r="J22" i="2"/>
  <c r="K22" i="2"/>
  <c r="M22" i="2"/>
  <c r="C24" i="2"/>
  <c r="D24" i="2"/>
  <c r="E24" i="2"/>
  <c r="F24" i="2"/>
  <c r="G24" i="2"/>
  <c r="H24" i="2"/>
  <c r="I24" i="2"/>
  <c r="J24" i="2"/>
  <c r="K24" i="2"/>
  <c r="M24" i="2"/>
  <c r="C26" i="2"/>
  <c r="D26" i="2"/>
  <c r="E26" i="2"/>
  <c r="F26" i="2"/>
  <c r="G26" i="2"/>
  <c r="H26" i="2"/>
  <c r="I26" i="2"/>
  <c r="J26" i="2"/>
  <c r="K26" i="2"/>
  <c r="M26" i="2"/>
  <c r="C28" i="2"/>
  <c r="D28" i="2"/>
  <c r="E28" i="2"/>
  <c r="F28" i="2"/>
  <c r="G28" i="2"/>
  <c r="H28" i="2"/>
  <c r="I28" i="2"/>
  <c r="J28" i="2"/>
  <c r="K28" i="2"/>
  <c r="M28" i="2"/>
  <c r="C30" i="2"/>
  <c r="D30" i="2"/>
  <c r="E30" i="2"/>
  <c r="F30" i="2"/>
  <c r="G30" i="2"/>
  <c r="H30" i="2"/>
  <c r="I30" i="2"/>
  <c r="J30" i="2"/>
  <c r="K30" i="2"/>
  <c r="M30" i="2"/>
  <c r="C32" i="2"/>
  <c r="D32" i="2"/>
  <c r="E32" i="2"/>
  <c r="F32" i="2"/>
  <c r="G32" i="2"/>
  <c r="H32" i="2"/>
  <c r="I32" i="2"/>
  <c r="J32" i="2"/>
  <c r="K32" i="2"/>
  <c r="M32" i="2"/>
  <c r="C34" i="2"/>
  <c r="D34" i="2"/>
  <c r="E34" i="2"/>
  <c r="F34" i="2"/>
  <c r="G34" i="2"/>
  <c r="H34" i="2"/>
  <c r="I34" i="2"/>
  <c r="J34" i="2"/>
  <c r="K34" i="2"/>
  <c r="M34" i="2"/>
  <c r="C36" i="2"/>
  <c r="D36" i="2"/>
  <c r="E36" i="2"/>
  <c r="F36" i="2"/>
  <c r="G36" i="2"/>
  <c r="H36" i="2"/>
  <c r="I36" i="2"/>
  <c r="J36" i="2"/>
  <c r="K36" i="2"/>
  <c r="M36" i="2"/>
  <c r="C38" i="2"/>
  <c r="D38" i="2"/>
  <c r="E38" i="2"/>
  <c r="F38" i="2"/>
  <c r="G38" i="2"/>
  <c r="H38" i="2"/>
  <c r="I38" i="2"/>
  <c r="J38" i="2"/>
  <c r="K38" i="2"/>
  <c r="M38" i="2"/>
  <c r="C40" i="2"/>
  <c r="D40" i="2"/>
  <c r="E40" i="2"/>
  <c r="F40" i="2"/>
  <c r="G40" i="2"/>
  <c r="H40" i="2"/>
  <c r="I40" i="2"/>
  <c r="J40" i="2"/>
  <c r="K40" i="2"/>
  <c r="M40" i="2"/>
  <c r="C42" i="2"/>
  <c r="D42" i="2"/>
  <c r="E42" i="2"/>
  <c r="F42" i="2"/>
  <c r="G42" i="2"/>
  <c r="H42" i="2"/>
  <c r="I42" i="2"/>
  <c r="J42" i="2"/>
  <c r="K42" i="2"/>
  <c r="M42" i="2"/>
  <c r="C44" i="2"/>
  <c r="D44" i="2"/>
  <c r="E44" i="2"/>
  <c r="F44" i="2"/>
  <c r="G44" i="2"/>
  <c r="H44" i="2"/>
  <c r="I44" i="2"/>
  <c r="J44" i="2"/>
  <c r="K44" i="2"/>
  <c r="M44" i="2"/>
  <c r="C46" i="2"/>
  <c r="D46" i="2"/>
  <c r="E46" i="2"/>
  <c r="F46" i="2"/>
  <c r="G46" i="2"/>
  <c r="H46" i="2"/>
  <c r="I46" i="2"/>
  <c r="J46" i="2"/>
  <c r="K46" i="2"/>
  <c r="M46" i="2"/>
  <c r="C48" i="2"/>
  <c r="D48" i="2"/>
  <c r="E48" i="2"/>
  <c r="F48" i="2"/>
  <c r="G48" i="2"/>
  <c r="H48" i="2"/>
  <c r="I48" i="2"/>
  <c r="J48" i="2"/>
  <c r="K48" i="2"/>
  <c r="M48" i="2"/>
  <c r="C50" i="2"/>
  <c r="D50" i="2"/>
  <c r="E50" i="2"/>
  <c r="F50" i="2"/>
  <c r="G50" i="2"/>
  <c r="H50" i="2"/>
  <c r="I50" i="2"/>
  <c r="I54" i="2" s="1"/>
  <c r="J50" i="2"/>
  <c r="K50" i="2"/>
  <c r="M50" i="2"/>
  <c r="C52" i="2"/>
  <c r="L52" i="2" s="1"/>
  <c r="D52" i="2"/>
  <c r="M52" i="2"/>
  <c r="N52" i="2" s="1"/>
  <c r="M53" i="2"/>
  <c r="N53" i="2"/>
  <c r="C54" i="2"/>
  <c r="E54" i="2"/>
  <c r="F54" i="2"/>
  <c r="G54" i="2"/>
  <c r="H54" i="2"/>
  <c r="M54" i="2"/>
  <c r="E56" i="2"/>
  <c r="E57" i="2" s="1"/>
  <c r="F56" i="2"/>
  <c r="F57" i="2" s="1"/>
  <c r="G56" i="2"/>
  <c r="G57" i="2" s="1"/>
  <c r="H56" i="2"/>
  <c r="H57" i="2" s="1"/>
  <c r="I56" i="2"/>
  <c r="L32" i="2" l="1"/>
  <c r="L8" i="2"/>
  <c r="J9" i="2"/>
  <c r="J54" i="2"/>
  <c r="D39" i="2"/>
  <c r="L28" i="2"/>
  <c r="J29" i="2"/>
  <c r="L20" i="2"/>
  <c r="J21" i="2"/>
  <c r="K51" i="2"/>
  <c r="L50" i="2"/>
  <c r="D51" i="2" s="1"/>
  <c r="K47" i="2"/>
  <c r="L46" i="2"/>
  <c r="L42" i="2"/>
  <c r="D43" i="2" s="1"/>
  <c r="L38" i="2"/>
  <c r="E39" i="2" s="1"/>
  <c r="K35" i="2"/>
  <c r="L34" i="2"/>
  <c r="D35" i="2" s="1"/>
  <c r="K31" i="2"/>
  <c r="K19" i="2"/>
  <c r="G13" i="2"/>
  <c r="G9" i="2"/>
  <c r="L24" i="2"/>
  <c r="J25" i="2" s="1"/>
  <c r="J51" i="2"/>
  <c r="J56" i="2"/>
  <c r="J57" i="2" s="1"/>
  <c r="J47" i="2"/>
  <c r="J43" i="2"/>
  <c r="J39" i="2"/>
  <c r="L30" i="2"/>
  <c r="N30" i="2" s="1"/>
  <c r="J31" i="2"/>
  <c r="L26" i="2"/>
  <c r="J27" i="2" s="1"/>
  <c r="L22" i="2"/>
  <c r="L18" i="2"/>
  <c r="N18" i="2" s="1"/>
  <c r="J19" i="2"/>
  <c r="L14" i="2"/>
  <c r="N14" i="2" s="1"/>
  <c r="J15" i="2"/>
  <c r="L10" i="2"/>
  <c r="N10" i="2" s="1"/>
  <c r="J11" i="2"/>
  <c r="E49" i="2"/>
  <c r="E33" i="2"/>
  <c r="I23" i="2"/>
  <c r="I19" i="2"/>
  <c r="I15" i="2"/>
  <c r="I11" i="2"/>
  <c r="L12" i="2"/>
  <c r="I13" i="2" s="1"/>
  <c r="J13" i="2"/>
  <c r="I57" i="2"/>
  <c r="N48" i="2"/>
  <c r="D49" i="2"/>
  <c r="N32" i="2"/>
  <c r="D33" i="2"/>
  <c r="N28" i="2"/>
  <c r="D29" i="2"/>
  <c r="D25" i="2"/>
  <c r="N20" i="2"/>
  <c r="D21" i="2"/>
  <c r="N16" i="2"/>
  <c r="D17" i="2"/>
  <c r="N12" i="2"/>
  <c r="D13" i="2"/>
  <c r="N8" i="2"/>
  <c r="L16" i="2"/>
  <c r="I17" i="2" s="1"/>
  <c r="J17" i="2"/>
  <c r="K49" i="2"/>
  <c r="L48" i="2"/>
  <c r="J49" i="2" s="1"/>
  <c r="L44" i="2"/>
  <c r="J45" i="2" s="1"/>
  <c r="L40" i="2"/>
  <c r="J41" i="2" s="1"/>
  <c r="K37" i="2"/>
  <c r="L36" i="2"/>
  <c r="J37" i="2" s="1"/>
  <c r="K33" i="2"/>
  <c r="C33" i="2"/>
  <c r="K29" i="2"/>
  <c r="C29" i="2"/>
  <c r="K25" i="2"/>
  <c r="C25" i="2"/>
  <c r="K21" i="2"/>
  <c r="C21" i="2"/>
  <c r="K17" i="2"/>
  <c r="G15" i="2"/>
  <c r="G11" i="2"/>
  <c r="D56" i="2"/>
  <c r="D57" i="2" s="1"/>
  <c r="K54" i="2"/>
  <c r="K56" i="2"/>
  <c r="C56" i="2"/>
  <c r="C57" i="2" s="1"/>
  <c r="C51" i="2"/>
  <c r="C49" i="2"/>
  <c r="C47" i="2"/>
  <c r="C43" i="2"/>
  <c r="C39" i="2"/>
  <c r="C37" i="2"/>
  <c r="C35" i="2"/>
  <c r="D45" i="2" l="1"/>
  <c r="G23" i="2"/>
  <c r="H23" i="2"/>
  <c r="L23" i="2"/>
  <c r="E23" i="2"/>
  <c r="F23" i="2"/>
  <c r="C31" i="2"/>
  <c r="G47" i="2"/>
  <c r="H47" i="2"/>
  <c r="I47" i="2"/>
  <c r="L47" i="2"/>
  <c r="F47" i="2"/>
  <c r="N46" i="2"/>
  <c r="G37" i="2"/>
  <c r="H37" i="2"/>
  <c r="I37" i="2"/>
  <c r="L37" i="2"/>
  <c r="F37" i="2"/>
  <c r="N44" i="2"/>
  <c r="G25" i="2"/>
  <c r="H25" i="2"/>
  <c r="L25" i="2"/>
  <c r="E25" i="2"/>
  <c r="F25" i="2"/>
  <c r="M25" i="2" s="1"/>
  <c r="N25" i="2" s="1"/>
  <c r="D19" i="2"/>
  <c r="G33" i="2"/>
  <c r="H33" i="2"/>
  <c r="I33" i="2"/>
  <c r="L33" i="2"/>
  <c r="F33" i="2"/>
  <c r="E43" i="2"/>
  <c r="H15" i="2"/>
  <c r="C15" i="2"/>
  <c r="K15" i="2"/>
  <c r="L15" i="2"/>
  <c r="E15" i="2"/>
  <c r="F15" i="2"/>
  <c r="C19" i="2"/>
  <c r="G35" i="2"/>
  <c r="H35" i="2"/>
  <c r="I35" i="2"/>
  <c r="L35" i="2"/>
  <c r="F35" i="2"/>
  <c r="G51" i="2"/>
  <c r="H51" i="2"/>
  <c r="I51" i="2"/>
  <c r="L51" i="2"/>
  <c r="L56" i="2"/>
  <c r="F51" i="2"/>
  <c r="N34" i="2"/>
  <c r="N50" i="2"/>
  <c r="E47" i="2"/>
  <c r="G41" i="2"/>
  <c r="H41" i="2"/>
  <c r="I41" i="2"/>
  <c r="L41" i="2"/>
  <c r="F41" i="2"/>
  <c r="G27" i="2"/>
  <c r="H27" i="2"/>
  <c r="I27" i="2"/>
  <c r="L27" i="2"/>
  <c r="E27" i="2"/>
  <c r="F27" i="2"/>
  <c r="D23" i="2"/>
  <c r="E51" i="2"/>
  <c r="M51" i="2" s="1"/>
  <c r="N51" i="2" s="1"/>
  <c r="K41" i="2"/>
  <c r="D37" i="2"/>
  <c r="M37" i="2" s="1"/>
  <c r="N37" i="2" s="1"/>
  <c r="C23" i="2"/>
  <c r="G39" i="2"/>
  <c r="H39" i="2"/>
  <c r="I39" i="2"/>
  <c r="L39" i="2"/>
  <c r="F39" i="2"/>
  <c r="M39" i="2" s="1"/>
  <c r="N39" i="2" s="1"/>
  <c r="G21" i="2"/>
  <c r="H21" i="2"/>
  <c r="L21" i="2"/>
  <c r="E21" i="2"/>
  <c r="M21" i="2" s="1"/>
  <c r="N21" i="2" s="1"/>
  <c r="F21" i="2"/>
  <c r="N22" i="2"/>
  <c r="N38" i="2"/>
  <c r="I21" i="2"/>
  <c r="C41" i="2"/>
  <c r="G45" i="2"/>
  <c r="H45" i="2"/>
  <c r="I45" i="2"/>
  <c r="L45" i="2"/>
  <c r="F45" i="2"/>
  <c r="N36" i="2"/>
  <c r="E37" i="2"/>
  <c r="G19" i="2"/>
  <c r="H19" i="2"/>
  <c r="L19" i="2"/>
  <c r="E19" i="2"/>
  <c r="F19" i="2"/>
  <c r="K23" i="2"/>
  <c r="K39" i="2"/>
  <c r="D11" i="2"/>
  <c r="D27" i="2"/>
  <c r="I25" i="2"/>
  <c r="K45" i="2"/>
  <c r="G17" i="2"/>
  <c r="H17" i="2"/>
  <c r="C17" i="2"/>
  <c r="L17" i="2"/>
  <c r="E17" i="2"/>
  <c r="F17" i="2"/>
  <c r="D41" i="2"/>
  <c r="E41" i="2"/>
  <c r="G31" i="2"/>
  <c r="H31" i="2"/>
  <c r="I31" i="2"/>
  <c r="L31" i="2"/>
  <c r="F31" i="2"/>
  <c r="C27" i="2"/>
  <c r="G43" i="2"/>
  <c r="M43" i="2" s="1"/>
  <c r="N43" i="2" s="1"/>
  <c r="H43" i="2"/>
  <c r="I43" i="2"/>
  <c r="L43" i="2"/>
  <c r="F43" i="2"/>
  <c r="G29" i="2"/>
  <c r="H29" i="2"/>
  <c r="I29" i="2"/>
  <c r="L29" i="2"/>
  <c r="E29" i="2"/>
  <c r="F29" i="2"/>
  <c r="M29" i="2" s="1"/>
  <c r="N29" i="2" s="1"/>
  <c r="N26" i="2"/>
  <c r="N42" i="2"/>
  <c r="H9" i="2"/>
  <c r="I9" i="2"/>
  <c r="C9" i="2"/>
  <c r="K9" i="2"/>
  <c r="D9" i="2"/>
  <c r="L9" i="2"/>
  <c r="E9" i="2"/>
  <c r="F9" i="2"/>
  <c r="L54" i="2"/>
  <c r="J55" i="2" s="1"/>
  <c r="E31" i="2"/>
  <c r="C45" i="2"/>
  <c r="M45" i="2" s="1"/>
  <c r="N45" i="2" s="1"/>
  <c r="K57" i="2"/>
  <c r="G49" i="2"/>
  <c r="H49" i="2"/>
  <c r="I49" i="2"/>
  <c r="L49" i="2"/>
  <c r="F49" i="2"/>
  <c r="M49" i="2" s="1"/>
  <c r="N49" i="2" s="1"/>
  <c r="N24" i="2"/>
  <c r="N40" i="2"/>
  <c r="H13" i="2"/>
  <c r="C13" i="2"/>
  <c r="K13" i="2"/>
  <c r="L13" i="2"/>
  <c r="E13" i="2"/>
  <c r="F13" i="2"/>
  <c r="E45" i="2"/>
  <c r="H11" i="2"/>
  <c r="C11" i="2"/>
  <c r="K11" i="2"/>
  <c r="L11" i="2"/>
  <c r="E11" i="2"/>
  <c r="F11" i="2"/>
  <c r="J23" i="2"/>
  <c r="J35" i="2"/>
  <c r="K27" i="2"/>
  <c r="K43" i="2"/>
  <c r="D15" i="2"/>
  <c r="D31" i="2"/>
  <c r="D47" i="2"/>
  <c r="M47" i="2" s="1"/>
  <c r="N47" i="2" s="1"/>
  <c r="J33" i="2"/>
  <c r="M33" i="2" s="1"/>
  <c r="N33" i="2" s="1"/>
  <c r="E35" i="2"/>
  <c r="M35" i="2" s="1"/>
  <c r="N35" i="2" s="1"/>
  <c r="M23" i="2" l="1"/>
  <c r="N23" i="2" s="1"/>
  <c r="L57" i="2"/>
  <c r="M15" i="2"/>
  <c r="N15" i="2" s="1"/>
  <c r="M27" i="2"/>
  <c r="N27" i="2" s="1"/>
  <c r="M19" i="2"/>
  <c r="N19" i="2" s="1"/>
  <c r="M31" i="2"/>
  <c r="N31" i="2" s="1"/>
  <c r="M17" i="2"/>
  <c r="N17" i="2" s="1"/>
  <c r="M9" i="2"/>
  <c r="N9" i="2" s="1"/>
  <c r="K55" i="2"/>
  <c r="M11" i="2"/>
  <c r="N11" i="2" s="1"/>
  <c r="M41" i="2"/>
  <c r="N41" i="2" s="1"/>
  <c r="M13" i="2"/>
  <c r="N13" i="2" s="1"/>
  <c r="L55" i="2"/>
  <c r="H55" i="2"/>
  <c r="I55" i="2"/>
  <c r="E55" i="2"/>
  <c r="C55" i="2"/>
  <c r="N54" i="2"/>
  <c r="F55" i="2"/>
  <c r="G55" i="2"/>
  <c r="M55" i="2" l="1"/>
  <c r="N55" i="2" s="1"/>
</calcChain>
</file>

<file path=xl/sharedStrings.xml><?xml version="1.0" encoding="utf-8"?>
<sst xmlns="http://schemas.openxmlformats.org/spreadsheetml/2006/main" count="68" uniqueCount="43">
  <si>
    <t>wg diff</t>
  </si>
  <si>
    <t>wg checks</t>
  </si>
  <si>
    <t>%</t>
  </si>
  <si>
    <t>All Wales Total</t>
  </si>
  <si>
    <t>Sub Total</t>
  </si>
  <si>
    <t xml:space="preserve">Cardiff County Council </t>
  </si>
  <si>
    <t xml:space="preserve">Newport City Council </t>
  </si>
  <si>
    <t xml:space="preserve">Monmouthshire County Council </t>
  </si>
  <si>
    <t xml:space="preserve">Torfaen County Borough Council </t>
  </si>
  <si>
    <t xml:space="preserve">Blaenau Gwent County Borough Council </t>
  </si>
  <si>
    <t xml:space="preserve">Caerphilly County Borough Council </t>
  </si>
  <si>
    <t xml:space="preserve">Merthyr Tydfil County Borough Council </t>
  </si>
  <si>
    <t xml:space="preserve">Rhondda Cynon Taff County Borough Council </t>
  </si>
  <si>
    <t xml:space="preserve">The Vale of Glamorgan County Council </t>
  </si>
  <si>
    <t xml:space="preserve">Bridgend County Borough Council </t>
  </si>
  <si>
    <t xml:space="preserve">Neath Port Talbot County Council </t>
  </si>
  <si>
    <t xml:space="preserve">The City and County of Swansea </t>
  </si>
  <si>
    <t xml:space="preserve">Carmarthenshire County Council </t>
  </si>
  <si>
    <t xml:space="preserve">Pembrokeshire County Council </t>
  </si>
  <si>
    <t xml:space="preserve">Ceredigion County Council </t>
  </si>
  <si>
    <t xml:space="preserve">Powys County Council </t>
  </si>
  <si>
    <t xml:space="preserve">Wrexham County Borough Council </t>
  </si>
  <si>
    <t xml:space="preserve">Flintshire County Council </t>
  </si>
  <si>
    <t xml:space="preserve">Denbighshire County Council </t>
  </si>
  <si>
    <t xml:space="preserve">Conwy County Borough Council </t>
  </si>
  <si>
    <t xml:space="preserve">Gwynedd Council </t>
  </si>
  <si>
    <t xml:space="preserve">Isle of Anglesey County Council </t>
  </si>
  <si>
    <t>Continuing in Full Time Education (in College)</t>
  </si>
  <si>
    <t>Continuing in Full Time Education (in school)</t>
  </si>
  <si>
    <t>Total number in cohort</t>
  </si>
  <si>
    <t>Left the area</t>
  </si>
  <si>
    <t>No response to survey</t>
  </si>
  <si>
    <t>Known not to be in Education, Training or Employment</t>
  </si>
  <si>
    <t>Employed - Other</t>
  </si>
  <si>
    <t>Work Based Training - Employment status</t>
  </si>
  <si>
    <t>Work Based Training - non employed status</t>
  </si>
  <si>
    <t>Continuing in Part time Education (less than 16 hours a week)</t>
  </si>
  <si>
    <t xml:space="preserve">Continuing in Full Time Education </t>
  </si>
  <si>
    <t>LEA</t>
  </si>
  <si>
    <t>LEA CODE</t>
  </si>
  <si>
    <t>Year 11</t>
  </si>
  <si>
    <t xml:space="preserve">Year: </t>
  </si>
  <si>
    <t>Destinations of School Leavers by LEA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</si>
</sst>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00"/>
  </numFmts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sz val="10"/>
      <color indexed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i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1" fillId="0" borderId="0" xfId="1"/>
    <xf numFmtId="0" fontId="2" fillId="0" borderId="0" xfId="1" applyFont="1"/>
    <xf numFmtId="164" fontId="2" fillId="0" borderId="0" xfId="1" applyNumberFormat="1" applyFont="1"/>
    <xf numFmtId="0" fontId="1" fillId="0" borderId="1" xfId="1" applyBorder="1"/>
    <xf numFmtId="164" fontId="1" fillId="0" borderId="1" xfId="1" applyNumberFormat="1" applyBorder="1"/>
    <xf numFmtId="165" fontId="3" fillId="0" borderId="1" xfId="1" applyNumberFormat="1" applyFont="1" applyBorder="1"/>
    <xf numFmtId="0" fontId="3" fillId="0" borderId="1" xfId="1" applyFont="1" applyBorder="1"/>
    <xf numFmtId="0" fontId="1" fillId="2" borderId="1" xfId="1" applyFill="1" applyBorder="1"/>
    <xf numFmtId="164" fontId="1" fillId="2" borderId="1" xfId="1" applyNumberFormat="1" applyFill="1" applyBorder="1"/>
    <xf numFmtId="0" fontId="3" fillId="0" borderId="1" xfId="1" applyFont="1" applyBorder="1" applyAlignment="1">
      <alignment wrapText="1"/>
    </xf>
    <xf numFmtId="0" fontId="1" fillId="0" borderId="1" xfId="1" applyBorder="1" applyAlignment="1">
      <alignment textRotation="60" wrapText="1"/>
    </xf>
    <xf numFmtId="0" fontId="1" fillId="2" borderId="1" xfId="1" applyFill="1" applyBorder="1" applyAlignment="1">
      <alignment textRotation="60" wrapText="1"/>
    </xf>
    <xf numFmtId="0" fontId="1" fillId="0" borderId="1" xfId="1" applyBorder="1" applyAlignment="1">
      <alignment textRotation="55" wrapText="1"/>
    </xf>
    <xf numFmtId="0" fontId="4" fillId="0" borderId="1" xfId="1" applyFont="1" applyBorder="1" applyAlignment="1">
      <alignment textRotation="60" wrapText="1"/>
    </xf>
    <xf numFmtId="0" fontId="3" fillId="0" borderId="0" xfId="1" applyFont="1"/>
    <xf numFmtId="0" fontId="5" fillId="0" borderId="0" xfId="1" applyFont="1"/>
    <xf numFmtId="0" fontId="3" fillId="0" borderId="0" xfId="1" applyFont="1" applyAlignment="1" applyProtection="1">
      <alignment horizontal="left"/>
      <protection locked="0"/>
    </xf>
    <xf numFmtId="0" fontId="3" fillId="0" borderId="0" xfId="1" applyFont="1" applyAlignment="1">
      <alignment horizontal="right"/>
    </xf>
    <xf numFmtId="0" fontId="1" fillId="0" borderId="1" xfId="1" applyBorder="1" applyAlignment="1">
      <alignment horizontal="center" textRotation="60" wrapText="1"/>
    </xf>
    <xf numFmtId="0" fontId="1" fillId="0" borderId="1" xfId="1" applyBorder="1" applyAlignment="1">
      <alignment horizontal="center"/>
    </xf>
    <xf numFmtId="164" fontId="1" fillId="0" borderId="1" xfId="1" applyNumberFormat="1" applyBorder="1"/>
  </cellXfs>
  <cellStyles count="2">
    <cellStyle name="Normal" xfId="0" builtinId="0"/>
    <cellStyle name="Normal 2" xfId="1" xr:uid="{87C6AACA-CC6A-417A-B488-7FE69FB9FD5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MIS%20Individual%20LEA%20for%20companies%20Year%2011%202020.xls?9E1B8F40" TargetMode="External"/><Relationship Id="rId1" Type="http://schemas.openxmlformats.org/officeDocument/2006/relationships/externalLinkPath" Target="file:///\\9E1B8F40\MIS%20Individual%20LEA%20for%20companies%20Year%2011%20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okup"/>
      <sheetName val="Transposed - Year 11"/>
      <sheetName val="StatsWales"/>
      <sheetName val="South Central"/>
      <sheetName val="South East"/>
      <sheetName val="North "/>
      <sheetName val="West"/>
    </sheetNames>
    <sheetDataSet>
      <sheetData sheetId="0"/>
      <sheetData sheetId="1"/>
      <sheetData sheetId="2"/>
      <sheetData sheetId="3"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L10">
            <v>0</v>
          </cell>
        </row>
        <row r="12">
          <cell r="L12">
            <v>0</v>
          </cell>
        </row>
        <row r="14">
          <cell r="L14">
            <v>0</v>
          </cell>
        </row>
        <row r="16">
          <cell r="L16">
            <v>0</v>
          </cell>
        </row>
        <row r="18">
          <cell r="L18">
            <v>0</v>
          </cell>
        </row>
        <row r="20">
          <cell r="L20">
            <v>0</v>
          </cell>
        </row>
        <row r="22">
          <cell r="L22">
            <v>0</v>
          </cell>
        </row>
        <row r="24">
          <cell r="L24">
            <v>0</v>
          </cell>
        </row>
        <row r="26">
          <cell r="L26">
            <v>0</v>
          </cell>
        </row>
        <row r="28">
          <cell r="L28">
            <v>0</v>
          </cell>
        </row>
        <row r="30">
          <cell r="L30">
            <v>0</v>
          </cell>
        </row>
        <row r="32">
          <cell r="C32">
            <v>885</v>
          </cell>
          <cell r="D32">
            <v>423</v>
          </cell>
          <cell r="E32">
            <v>1</v>
          </cell>
          <cell r="F32">
            <v>37</v>
          </cell>
          <cell r="G32">
            <v>14</v>
          </cell>
          <cell r="H32">
            <v>28</v>
          </cell>
          <cell r="I32">
            <v>35</v>
          </cell>
          <cell r="J32">
            <v>17</v>
          </cell>
          <cell r="K32">
            <v>9</v>
          </cell>
          <cell r="L32">
            <v>1449</v>
          </cell>
        </row>
        <row r="34">
          <cell r="C34">
            <v>877</v>
          </cell>
          <cell r="D34">
            <v>489</v>
          </cell>
          <cell r="E34">
            <v>1</v>
          </cell>
          <cell r="F34">
            <v>30</v>
          </cell>
          <cell r="G34">
            <v>8</v>
          </cell>
          <cell r="H34">
            <v>20</v>
          </cell>
          <cell r="I34">
            <v>13</v>
          </cell>
          <cell r="J34">
            <v>9</v>
          </cell>
          <cell r="K34">
            <v>10</v>
          </cell>
          <cell r="L34">
            <v>1457</v>
          </cell>
        </row>
        <row r="36">
          <cell r="C36">
            <v>1308</v>
          </cell>
          <cell r="D36">
            <v>1078</v>
          </cell>
          <cell r="E36">
            <v>0</v>
          </cell>
          <cell r="F36">
            <v>50</v>
          </cell>
          <cell r="G36">
            <v>38</v>
          </cell>
          <cell r="H36">
            <v>71</v>
          </cell>
          <cell r="I36">
            <v>37</v>
          </cell>
          <cell r="J36">
            <v>20</v>
          </cell>
          <cell r="K36">
            <v>4</v>
          </cell>
          <cell r="L36">
            <v>2606</v>
          </cell>
        </row>
        <row r="38">
          <cell r="C38">
            <v>13</v>
          </cell>
          <cell r="D38">
            <v>459</v>
          </cell>
          <cell r="E38">
            <v>0</v>
          </cell>
          <cell r="F38">
            <v>22</v>
          </cell>
          <cell r="G38">
            <v>3</v>
          </cell>
          <cell r="H38">
            <v>6</v>
          </cell>
          <cell r="I38">
            <v>14</v>
          </cell>
          <cell r="J38">
            <v>0</v>
          </cell>
          <cell r="K38">
            <v>1</v>
          </cell>
          <cell r="L38">
            <v>518</v>
          </cell>
        </row>
        <row r="40">
          <cell r="L40">
            <v>0</v>
          </cell>
        </row>
        <row r="42">
          <cell r="L42">
            <v>0</v>
          </cell>
        </row>
        <row r="44">
          <cell r="L44">
            <v>0</v>
          </cell>
        </row>
        <row r="46">
          <cell r="L46">
            <v>0</v>
          </cell>
        </row>
        <row r="48">
          <cell r="L48">
            <v>0</v>
          </cell>
        </row>
        <row r="50">
          <cell r="C50">
            <v>1667</v>
          </cell>
          <cell r="D50">
            <v>1330</v>
          </cell>
          <cell r="E50">
            <v>2</v>
          </cell>
          <cell r="F50">
            <v>73</v>
          </cell>
          <cell r="G50">
            <v>11</v>
          </cell>
          <cell r="H50">
            <v>44</v>
          </cell>
          <cell r="I50">
            <v>67</v>
          </cell>
          <cell r="J50">
            <v>45</v>
          </cell>
          <cell r="K50">
            <v>16</v>
          </cell>
          <cell r="L50">
            <v>3255</v>
          </cell>
        </row>
        <row r="52">
          <cell r="L52">
            <v>8529</v>
          </cell>
        </row>
        <row r="54">
          <cell r="L54">
            <v>9285</v>
          </cell>
        </row>
      </sheetData>
      <sheetData sheetId="4">
        <row r="8">
          <cell r="L8">
            <v>0</v>
          </cell>
        </row>
        <row r="10">
          <cell r="L10">
            <v>0</v>
          </cell>
        </row>
        <row r="12">
          <cell r="L12">
            <v>0</v>
          </cell>
        </row>
        <row r="14">
          <cell r="L14">
            <v>0</v>
          </cell>
        </row>
        <row r="16">
          <cell r="L16">
            <v>0</v>
          </cell>
        </row>
        <row r="18">
          <cell r="L18">
            <v>0</v>
          </cell>
        </row>
        <row r="20">
          <cell r="L20">
            <v>0</v>
          </cell>
        </row>
        <row r="22">
          <cell r="L22">
            <v>0</v>
          </cell>
        </row>
        <row r="24">
          <cell r="L24">
            <v>0</v>
          </cell>
        </row>
        <row r="26">
          <cell r="L26">
            <v>0</v>
          </cell>
        </row>
        <row r="28">
          <cell r="L28">
            <v>0</v>
          </cell>
        </row>
        <row r="30">
          <cell r="L30">
            <v>0</v>
          </cell>
        </row>
        <row r="32">
          <cell r="L32">
            <v>0</v>
          </cell>
        </row>
        <row r="34">
          <cell r="L34">
            <v>0</v>
          </cell>
        </row>
        <row r="36">
          <cell r="L36">
            <v>0</v>
          </cell>
        </row>
        <row r="38">
          <cell r="L38">
            <v>0</v>
          </cell>
        </row>
        <row r="40">
          <cell r="C40">
            <v>509</v>
          </cell>
          <cell r="D40">
            <v>1292</v>
          </cell>
          <cell r="E40">
            <v>2</v>
          </cell>
          <cell r="F40">
            <v>62</v>
          </cell>
          <cell r="G40">
            <v>17</v>
          </cell>
          <cell r="H40">
            <v>47</v>
          </cell>
          <cell r="I40">
            <v>34</v>
          </cell>
          <cell r="J40">
            <v>8</v>
          </cell>
          <cell r="K40">
            <v>8</v>
          </cell>
          <cell r="L40">
            <v>1979</v>
          </cell>
        </row>
        <row r="42">
          <cell r="C42">
            <v>22</v>
          </cell>
          <cell r="D42">
            <v>526</v>
          </cell>
          <cell r="E42">
            <v>0</v>
          </cell>
          <cell r="F42">
            <v>21</v>
          </cell>
          <cell r="G42">
            <v>2</v>
          </cell>
          <cell r="H42">
            <v>19</v>
          </cell>
          <cell r="I42">
            <v>9</v>
          </cell>
          <cell r="J42">
            <v>13</v>
          </cell>
          <cell r="K42">
            <v>3</v>
          </cell>
          <cell r="L42">
            <v>615</v>
          </cell>
        </row>
        <row r="44">
          <cell r="C44">
            <v>156</v>
          </cell>
          <cell r="D44">
            <v>737</v>
          </cell>
          <cell r="E44">
            <v>0</v>
          </cell>
          <cell r="F44">
            <v>95</v>
          </cell>
          <cell r="G44">
            <v>19</v>
          </cell>
          <cell r="H44">
            <v>41</v>
          </cell>
          <cell r="I44">
            <v>25</v>
          </cell>
          <cell r="J44">
            <v>7</v>
          </cell>
          <cell r="K44">
            <v>2</v>
          </cell>
          <cell r="L44">
            <v>1082</v>
          </cell>
        </row>
        <row r="46">
          <cell r="C46">
            <v>451</v>
          </cell>
          <cell r="D46">
            <v>264</v>
          </cell>
          <cell r="E46">
            <v>0</v>
          </cell>
          <cell r="F46">
            <v>18</v>
          </cell>
          <cell r="G46">
            <v>15</v>
          </cell>
          <cell r="H46">
            <v>24</v>
          </cell>
          <cell r="I46">
            <v>11</v>
          </cell>
          <cell r="J46">
            <v>2</v>
          </cell>
          <cell r="K46">
            <v>1</v>
          </cell>
          <cell r="L46">
            <v>786</v>
          </cell>
        </row>
        <row r="48">
          <cell r="C48">
            <v>920</v>
          </cell>
          <cell r="D48">
            <v>550</v>
          </cell>
          <cell r="E48">
            <v>2</v>
          </cell>
          <cell r="F48">
            <v>52</v>
          </cell>
          <cell r="G48">
            <v>18</v>
          </cell>
          <cell r="H48">
            <v>25</v>
          </cell>
          <cell r="I48">
            <v>23</v>
          </cell>
          <cell r="J48">
            <v>18</v>
          </cell>
          <cell r="K48">
            <v>17</v>
          </cell>
          <cell r="L48">
            <v>1625</v>
          </cell>
        </row>
        <row r="50">
          <cell r="L50">
            <v>0</v>
          </cell>
        </row>
        <row r="52">
          <cell r="L52">
            <v>5427</v>
          </cell>
        </row>
        <row r="54">
          <cell r="L54">
            <v>6087</v>
          </cell>
        </row>
      </sheetData>
      <sheetData sheetId="5">
        <row r="8">
          <cell r="C8">
            <v>331</v>
          </cell>
          <cell r="D8">
            <v>220</v>
          </cell>
          <cell r="E8">
            <v>0</v>
          </cell>
          <cell r="F8">
            <v>17</v>
          </cell>
          <cell r="G8">
            <v>17</v>
          </cell>
          <cell r="H8">
            <v>15</v>
          </cell>
          <cell r="I8">
            <v>30</v>
          </cell>
          <cell r="J8">
            <v>4</v>
          </cell>
          <cell r="K8">
            <v>3</v>
          </cell>
          <cell r="L8">
            <v>637</v>
          </cell>
        </row>
        <row r="10">
          <cell r="C10">
            <v>401</v>
          </cell>
          <cell r="D10">
            <v>632</v>
          </cell>
          <cell r="E10">
            <v>2</v>
          </cell>
          <cell r="F10">
            <v>25</v>
          </cell>
          <cell r="G10">
            <v>22</v>
          </cell>
          <cell r="H10">
            <v>22</v>
          </cell>
          <cell r="I10">
            <v>14</v>
          </cell>
          <cell r="J10">
            <v>8</v>
          </cell>
          <cell r="K10">
            <v>5</v>
          </cell>
          <cell r="L10">
            <v>1131</v>
          </cell>
        </row>
        <row r="12">
          <cell r="C12">
            <v>622</v>
          </cell>
          <cell r="D12">
            <v>318</v>
          </cell>
          <cell r="E12">
            <v>1</v>
          </cell>
          <cell r="F12">
            <v>17</v>
          </cell>
          <cell r="G12">
            <v>9</v>
          </cell>
          <cell r="H12">
            <v>14</v>
          </cell>
          <cell r="I12">
            <v>16</v>
          </cell>
          <cell r="J12">
            <v>30</v>
          </cell>
          <cell r="K12">
            <v>5</v>
          </cell>
          <cell r="L12">
            <v>1032</v>
          </cell>
        </row>
        <row r="14">
          <cell r="C14">
            <v>492</v>
          </cell>
          <cell r="D14">
            <v>486</v>
          </cell>
          <cell r="E14">
            <v>0</v>
          </cell>
          <cell r="F14">
            <v>24</v>
          </cell>
          <cell r="G14">
            <v>7</v>
          </cell>
          <cell r="H14">
            <v>15</v>
          </cell>
          <cell r="I14">
            <v>18</v>
          </cell>
          <cell r="J14">
            <v>7</v>
          </cell>
          <cell r="K14">
            <v>7</v>
          </cell>
          <cell r="L14">
            <v>1056</v>
          </cell>
        </row>
        <row r="16">
          <cell r="C16">
            <v>570</v>
          </cell>
          <cell r="D16">
            <v>898</v>
          </cell>
          <cell r="E16">
            <v>0</v>
          </cell>
          <cell r="F16">
            <v>28</v>
          </cell>
          <cell r="G16">
            <v>29</v>
          </cell>
          <cell r="H16">
            <v>38</v>
          </cell>
          <cell r="I16">
            <v>19</v>
          </cell>
          <cell r="J16">
            <v>19</v>
          </cell>
          <cell r="K16">
            <v>7</v>
          </cell>
          <cell r="L16">
            <v>1608</v>
          </cell>
        </row>
        <row r="18">
          <cell r="C18">
            <v>212</v>
          </cell>
          <cell r="D18">
            <v>813</v>
          </cell>
          <cell r="E18">
            <v>0</v>
          </cell>
          <cell r="F18">
            <v>25</v>
          </cell>
          <cell r="G18">
            <v>20</v>
          </cell>
          <cell r="H18">
            <v>20</v>
          </cell>
          <cell r="I18">
            <v>14</v>
          </cell>
          <cell r="J18">
            <v>12</v>
          </cell>
          <cell r="K18">
            <v>4</v>
          </cell>
          <cell r="L18">
            <v>1120</v>
          </cell>
        </row>
        <row r="20">
          <cell r="L20">
            <v>0</v>
          </cell>
        </row>
        <row r="22">
          <cell r="L22">
            <v>0</v>
          </cell>
        </row>
        <row r="24">
          <cell r="L24">
            <v>0</v>
          </cell>
        </row>
        <row r="26">
          <cell r="L26">
            <v>0</v>
          </cell>
        </row>
        <row r="28">
          <cell r="L28">
            <v>0</v>
          </cell>
        </row>
        <row r="30">
          <cell r="L30">
            <v>0</v>
          </cell>
        </row>
        <row r="32">
          <cell r="L32">
            <v>0</v>
          </cell>
        </row>
        <row r="34">
          <cell r="L34">
            <v>0</v>
          </cell>
        </row>
        <row r="36">
          <cell r="L36">
            <v>0</v>
          </cell>
        </row>
        <row r="38">
          <cell r="L38">
            <v>0</v>
          </cell>
        </row>
        <row r="40">
          <cell r="L40">
            <v>0</v>
          </cell>
        </row>
        <row r="42">
          <cell r="L42">
            <v>0</v>
          </cell>
        </row>
        <row r="44">
          <cell r="L44">
            <v>0</v>
          </cell>
        </row>
        <row r="46">
          <cell r="L46">
            <v>0</v>
          </cell>
        </row>
        <row r="48">
          <cell r="L48">
            <v>0</v>
          </cell>
        </row>
        <row r="50">
          <cell r="L50">
            <v>0</v>
          </cell>
        </row>
        <row r="52">
          <cell r="L52">
            <v>5995</v>
          </cell>
        </row>
        <row r="54">
          <cell r="L54">
            <v>6584</v>
          </cell>
        </row>
      </sheetData>
      <sheetData sheetId="6">
        <row r="8">
          <cell r="L8">
            <v>0</v>
          </cell>
        </row>
        <row r="10">
          <cell r="L10">
            <v>0</v>
          </cell>
        </row>
        <row r="12">
          <cell r="L12">
            <v>0</v>
          </cell>
        </row>
        <row r="14">
          <cell r="L14">
            <v>0</v>
          </cell>
        </row>
        <row r="16">
          <cell r="L16">
            <v>0</v>
          </cell>
        </row>
        <row r="18">
          <cell r="L18">
            <v>0</v>
          </cell>
        </row>
        <row r="20">
          <cell r="C20">
            <v>591</v>
          </cell>
          <cell r="D20">
            <v>583</v>
          </cell>
          <cell r="E20">
            <v>2</v>
          </cell>
          <cell r="F20">
            <v>12</v>
          </cell>
          <cell r="G20">
            <v>12</v>
          </cell>
          <cell r="H20">
            <v>25</v>
          </cell>
          <cell r="I20">
            <v>15</v>
          </cell>
          <cell r="J20">
            <v>6</v>
          </cell>
          <cell r="K20">
            <v>14</v>
          </cell>
          <cell r="L20">
            <v>1260</v>
          </cell>
        </row>
        <row r="22">
          <cell r="C22">
            <v>420</v>
          </cell>
          <cell r="D22">
            <v>221</v>
          </cell>
          <cell r="E22">
            <v>7</v>
          </cell>
          <cell r="F22">
            <v>17</v>
          </cell>
          <cell r="G22">
            <v>17</v>
          </cell>
          <cell r="H22">
            <v>11</v>
          </cell>
          <cell r="I22">
            <v>4</v>
          </cell>
          <cell r="J22">
            <v>8</v>
          </cell>
          <cell r="K22">
            <v>13</v>
          </cell>
          <cell r="L22">
            <v>718</v>
          </cell>
        </row>
        <row r="24">
          <cell r="C24">
            <v>329</v>
          </cell>
          <cell r="D24">
            <v>607</v>
          </cell>
          <cell r="E24">
            <v>2</v>
          </cell>
          <cell r="F24">
            <v>101</v>
          </cell>
          <cell r="G24">
            <v>16</v>
          </cell>
          <cell r="H24">
            <v>21</v>
          </cell>
          <cell r="I24">
            <v>28</v>
          </cell>
          <cell r="J24">
            <v>17</v>
          </cell>
          <cell r="K24">
            <v>6</v>
          </cell>
          <cell r="L24">
            <v>1127</v>
          </cell>
        </row>
        <row r="26">
          <cell r="C26">
            <v>734</v>
          </cell>
          <cell r="D26">
            <v>894</v>
          </cell>
          <cell r="E26">
            <v>1</v>
          </cell>
          <cell r="F26">
            <v>66</v>
          </cell>
          <cell r="G26">
            <v>30</v>
          </cell>
          <cell r="H26">
            <v>40</v>
          </cell>
          <cell r="I26">
            <v>32</v>
          </cell>
          <cell r="J26">
            <v>10</v>
          </cell>
          <cell r="K26">
            <v>11</v>
          </cell>
          <cell r="L26">
            <v>1818</v>
          </cell>
        </row>
        <row r="28">
          <cell r="C28">
            <v>830</v>
          </cell>
          <cell r="D28">
            <v>1384</v>
          </cell>
          <cell r="E28">
            <v>1</v>
          </cell>
          <cell r="F28">
            <v>80</v>
          </cell>
          <cell r="G28">
            <v>43</v>
          </cell>
          <cell r="H28">
            <v>31</v>
          </cell>
          <cell r="I28">
            <v>37</v>
          </cell>
          <cell r="J28">
            <v>0</v>
          </cell>
          <cell r="K28">
            <v>20</v>
          </cell>
          <cell r="L28">
            <v>2426</v>
          </cell>
        </row>
        <row r="30">
          <cell r="C30">
            <v>264</v>
          </cell>
          <cell r="D30">
            <v>1055</v>
          </cell>
          <cell r="E30">
            <v>1</v>
          </cell>
          <cell r="F30">
            <v>92</v>
          </cell>
          <cell r="G30">
            <v>26</v>
          </cell>
          <cell r="H30">
            <v>30</v>
          </cell>
          <cell r="I30">
            <v>32</v>
          </cell>
          <cell r="J30">
            <v>3</v>
          </cell>
          <cell r="K30">
            <v>3</v>
          </cell>
          <cell r="L30">
            <v>1506</v>
          </cell>
        </row>
        <row r="32">
          <cell r="L32">
            <v>0</v>
          </cell>
        </row>
        <row r="34">
          <cell r="L34">
            <v>0</v>
          </cell>
        </row>
        <row r="36">
          <cell r="L36">
            <v>0</v>
          </cell>
        </row>
        <row r="38">
          <cell r="L38">
            <v>0</v>
          </cell>
        </row>
        <row r="40">
          <cell r="L40">
            <v>0</v>
          </cell>
        </row>
        <row r="42">
          <cell r="L42">
            <v>0</v>
          </cell>
        </row>
        <row r="44">
          <cell r="L44">
            <v>0</v>
          </cell>
        </row>
        <row r="46">
          <cell r="L46">
            <v>0</v>
          </cell>
        </row>
        <row r="48">
          <cell r="L48">
            <v>0</v>
          </cell>
        </row>
        <row r="50">
          <cell r="L50">
            <v>0</v>
          </cell>
        </row>
        <row r="52">
          <cell r="L52">
            <v>7912</v>
          </cell>
        </row>
        <row r="54">
          <cell r="L54">
            <v>8855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396A5B-14A2-4E85-B2E2-740F129853BA}">
  <sheetPr>
    <pageSetUpPr fitToPage="1"/>
  </sheetPr>
  <dimension ref="A1:N57"/>
  <sheetViews>
    <sheetView tabSelected="1" zoomScale="90" zoomScaleNormal="90" workbookViewId="0">
      <selection activeCell="A4" sqref="A4"/>
    </sheetView>
  </sheetViews>
  <sheetFormatPr defaultRowHeight="12.75" x14ac:dyDescent="0.2"/>
  <cols>
    <col min="1" max="1" width="9.140625" style="1"/>
    <col min="2" max="2" width="28.28515625" style="1" customWidth="1"/>
    <col min="3" max="4" width="15.28515625" style="1" customWidth="1"/>
    <col min="5" max="5" width="19.5703125" style="1" customWidth="1"/>
    <col min="6" max="6" width="18.28515625" style="1" customWidth="1"/>
    <col min="7" max="7" width="20.140625" style="1" customWidth="1"/>
    <col min="8" max="8" width="15.5703125" style="1" customWidth="1"/>
    <col min="9" max="9" width="16.85546875" style="1" customWidth="1"/>
    <col min="10" max="10" width="13.42578125" style="1" customWidth="1"/>
    <col min="11" max="11" width="12.140625" style="1" customWidth="1"/>
    <col min="12" max="12" width="14.140625" style="1" customWidth="1"/>
    <col min="13" max="14" width="0" style="1" hidden="1" customWidth="1"/>
    <col min="15" max="16384" width="9.140625" style="1"/>
  </cols>
  <sheetData>
    <row r="1" spans="1:14" x14ac:dyDescent="0.2">
      <c r="A1" s="15" t="s">
        <v>42</v>
      </c>
    </row>
    <row r="2" spans="1:14" x14ac:dyDescent="0.2">
      <c r="A2" s="18" t="s">
        <v>41</v>
      </c>
      <c r="B2" s="17">
        <v>2020</v>
      </c>
    </row>
    <row r="3" spans="1:14" ht="14.25" x14ac:dyDescent="0.2">
      <c r="A3" s="15" t="s">
        <v>40</v>
      </c>
      <c r="C3" s="16"/>
      <c r="D3" s="15"/>
      <c r="E3" s="15"/>
      <c r="F3" s="15"/>
      <c r="G3" s="15"/>
      <c r="H3" s="15"/>
      <c r="I3" s="15"/>
      <c r="J3" s="15"/>
      <c r="K3" s="15"/>
      <c r="L3" s="15"/>
      <c r="M3" s="15"/>
    </row>
    <row r="6" spans="1:14" ht="57.75" customHeight="1" x14ac:dyDescent="0.2">
      <c r="A6" s="13" t="s">
        <v>39</v>
      </c>
      <c r="B6" s="13" t="s">
        <v>38</v>
      </c>
      <c r="C6" s="19" t="s">
        <v>37</v>
      </c>
      <c r="D6" s="19"/>
      <c r="E6" s="14" t="s">
        <v>36</v>
      </c>
      <c r="F6" s="11" t="s">
        <v>35</v>
      </c>
      <c r="G6" s="11" t="s">
        <v>34</v>
      </c>
      <c r="H6" s="11" t="s">
        <v>33</v>
      </c>
      <c r="I6" s="11" t="s">
        <v>32</v>
      </c>
      <c r="J6" s="11" t="s">
        <v>31</v>
      </c>
      <c r="K6" s="11" t="s">
        <v>30</v>
      </c>
      <c r="L6" s="11" t="s">
        <v>29</v>
      </c>
    </row>
    <row r="7" spans="1:14" ht="57.75" customHeight="1" x14ac:dyDescent="0.2">
      <c r="A7" s="13"/>
      <c r="B7" s="13"/>
      <c r="C7" s="12" t="s">
        <v>28</v>
      </c>
      <c r="D7" s="12" t="s">
        <v>27</v>
      </c>
      <c r="E7" s="11"/>
      <c r="F7" s="11"/>
      <c r="G7" s="11"/>
      <c r="H7" s="11"/>
      <c r="I7" s="11"/>
      <c r="J7" s="11"/>
      <c r="K7" s="11"/>
      <c r="L7" s="11"/>
      <c r="M7" s="2" t="s">
        <v>1</v>
      </c>
      <c r="N7" s="2" t="s">
        <v>0</v>
      </c>
    </row>
    <row r="8" spans="1:14" ht="25.5" x14ac:dyDescent="0.2">
      <c r="A8" s="6">
        <v>660</v>
      </c>
      <c r="B8" s="10" t="s">
        <v>26</v>
      </c>
      <c r="C8" s="8">
        <f>SUM('[1]South Central'!C8+'[1]South East'!C8+'[1]North '!C8+[1]West!C8)</f>
        <v>331</v>
      </c>
      <c r="D8" s="8">
        <f>SUM('[1]South Central'!D8+'[1]South East'!D8+'[1]North '!D8+[1]West!D8)</f>
        <v>220</v>
      </c>
      <c r="E8" s="4">
        <f>SUM('[1]South Central'!E8+'[1]South East'!E8+'[1]North '!E8+[1]West!E8)</f>
        <v>0</v>
      </c>
      <c r="F8" s="4">
        <f>SUM('[1]South Central'!F8+'[1]South East'!F8+'[1]North '!F8+[1]West!F8)</f>
        <v>17</v>
      </c>
      <c r="G8" s="4">
        <f>SUM('[1]South Central'!G8+'[1]South East'!G8+'[1]North '!G8+[1]West!G8)</f>
        <v>17</v>
      </c>
      <c r="H8" s="4">
        <f>SUM('[1]South Central'!H8+'[1]South East'!H8+'[1]North '!H8+[1]West!H8)</f>
        <v>15</v>
      </c>
      <c r="I8" s="4">
        <f>SUM('[1]South Central'!I8+'[1]South East'!I8+'[1]North '!I8+[1]West!I8)</f>
        <v>30</v>
      </c>
      <c r="J8" s="4">
        <f>SUM('[1]South Central'!J8+'[1]South East'!J8+'[1]North '!J8+[1]West!J8)</f>
        <v>4</v>
      </c>
      <c r="K8" s="4">
        <f>SUM('[1]South Central'!K8+'[1]South East'!K8+'[1]North '!K8+[1]West!K8)</f>
        <v>3</v>
      </c>
      <c r="L8" s="4">
        <f>SUM(C8:K8)</f>
        <v>637</v>
      </c>
      <c r="M8" s="2">
        <f>'[1]South Central'!L8+'[1]South East'!L8+'[1]North '!L8+[1]West!L8</f>
        <v>637</v>
      </c>
      <c r="N8" s="2">
        <f t="shared" ref="N8:N55" si="0">M8-L8</f>
        <v>0</v>
      </c>
    </row>
    <row r="9" spans="1:14" x14ac:dyDescent="0.2">
      <c r="A9" s="6" t="s">
        <v>2</v>
      </c>
      <c r="B9" s="10"/>
      <c r="C9" s="9">
        <f t="shared" ref="C9:L9" si="1">C8/$L$8*100</f>
        <v>51.962323390894817</v>
      </c>
      <c r="D9" s="9">
        <f t="shared" si="1"/>
        <v>34.53689167974882</v>
      </c>
      <c r="E9" s="5">
        <f t="shared" si="1"/>
        <v>0</v>
      </c>
      <c r="F9" s="5">
        <f t="shared" si="1"/>
        <v>2.6687598116169546</v>
      </c>
      <c r="G9" s="5">
        <f t="shared" si="1"/>
        <v>2.6687598116169546</v>
      </c>
      <c r="H9" s="5">
        <f t="shared" si="1"/>
        <v>2.3547880690737837</v>
      </c>
      <c r="I9" s="5">
        <f t="shared" si="1"/>
        <v>4.7095761381475674</v>
      </c>
      <c r="J9" s="5">
        <f t="shared" si="1"/>
        <v>0.62794348508634223</v>
      </c>
      <c r="K9" s="5">
        <f t="shared" si="1"/>
        <v>0.47095761381475665</v>
      </c>
      <c r="L9" s="4">
        <f t="shared" si="1"/>
        <v>100</v>
      </c>
      <c r="M9" s="3">
        <f>SUM(C9:K9)</f>
        <v>99.999999999999986</v>
      </c>
      <c r="N9" s="3">
        <f t="shared" si="0"/>
        <v>0</v>
      </c>
    </row>
    <row r="10" spans="1:14" x14ac:dyDescent="0.2">
      <c r="A10" s="6">
        <v>661</v>
      </c>
      <c r="B10" s="10" t="s">
        <v>25</v>
      </c>
      <c r="C10" s="8">
        <f>SUM('[1]South Central'!C10+'[1]South East'!C10+'[1]North '!C10+[1]West!C10)</f>
        <v>401</v>
      </c>
      <c r="D10" s="8">
        <f>SUM('[1]South Central'!D10+'[1]South East'!D10+'[1]North '!D10+[1]West!D10)</f>
        <v>632</v>
      </c>
      <c r="E10" s="4">
        <f>SUM('[1]South Central'!E10+'[1]South East'!E10+'[1]North '!E10+[1]West!E10)</f>
        <v>2</v>
      </c>
      <c r="F10" s="4">
        <f>SUM('[1]South Central'!F10+'[1]South East'!F10+'[1]North '!F10+[1]West!F10)</f>
        <v>25</v>
      </c>
      <c r="G10" s="4">
        <f>SUM('[1]South Central'!G10+'[1]South East'!G10+'[1]North '!G10+[1]West!G10)</f>
        <v>22</v>
      </c>
      <c r="H10" s="4">
        <f>SUM('[1]South Central'!H10+'[1]South East'!H10+'[1]North '!H10+[1]West!H10)</f>
        <v>22</v>
      </c>
      <c r="I10" s="4">
        <f>SUM('[1]South Central'!I10+'[1]South East'!I10+'[1]North '!I10+[1]West!I10)</f>
        <v>14</v>
      </c>
      <c r="J10" s="4">
        <f>SUM('[1]South Central'!J10+'[1]South East'!J10+'[1]North '!J10+[1]West!J10)</f>
        <v>8</v>
      </c>
      <c r="K10" s="4">
        <f>SUM('[1]South Central'!K10+'[1]South East'!K10+'[1]North '!K10+[1]West!K10)</f>
        <v>5</v>
      </c>
      <c r="L10" s="4">
        <f>SUM(C10:K10)</f>
        <v>1131</v>
      </c>
      <c r="M10" s="2">
        <f>'[1]South Central'!L10+'[1]South East'!L10+'[1]North '!L10+[1]West!L10</f>
        <v>1131</v>
      </c>
      <c r="N10" s="2">
        <f t="shared" si="0"/>
        <v>0</v>
      </c>
    </row>
    <row r="11" spans="1:14" x14ac:dyDescent="0.2">
      <c r="A11" s="6" t="s">
        <v>2</v>
      </c>
      <c r="B11" s="10"/>
      <c r="C11" s="9">
        <f t="shared" ref="C11:L11" si="2">C10/$L$10*100</f>
        <v>35.455349248452691</v>
      </c>
      <c r="D11" s="9">
        <f t="shared" si="2"/>
        <v>55.879752431476568</v>
      </c>
      <c r="E11" s="5">
        <f t="shared" si="2"/>
        <v>0.17683465959328026</v>
      </c>
      <c r="F11" s="5">
        <f t="shared" si="2"/>
        <v>2.2104332449160036</v>
      </c>
      <c r="G11" s="5">
        <f t="shared" si="2"/>
        <v>1.9451812555260832</v>
      </c>
      <c r="H11" s="5">
        <f t="shared" si="2"/>
        <v>1.9451812555260832</v>
      </c>
      <c r="I11" s="5">
        <f t="shared" si="2"/>
        <v>1.237842617152962</v>
      </c>
      <c r="J11" s="5">
        <f t="shared" si="2"/>
        <v>0.70733863837312105</v>
      </c>
      <c r="K11" s="5">
        <f t="shared" si="2"/>
        <v>0.44208664898320071</v>
      </c>
      <c r="L11" s="4">
        <f t="shared" si="2"/>
        <v>100</v>
      </c>
      <c r="M11" s="3">
        <f>SUM(C11:K11)</f>
        <v>100</v>
      </c>
      <c r="N11" s="3">
        <f t="shared" si="0"/>
        <v>0</v>
      </c>
    </row>
    <row r="12" spans="1:14" ht="25.5" x14ac:dyDescent="0.2">
      <c r="A12" s="6">
        <v>662</v>
      </c>
      <c r="B12" s="10" t="s">
        <v>24</v>
      </c>
      <c r="C12" s="8">
        <f>SUM('[1]South Central'!C12+'[1]South East'!C12+'[1]North '!C12+[1]West!C12)</f>
        <v>622</v>
      </c>
      <c r="D12" s="8">
        <f>SUM('[1]South Central'!D12+'[1]South East'!D12+'[1]North '!D12+[1]West!D12)</f>
        <v>318</v>
      </c>
      <c r="E12" s="4">
        <f>SUM('[1]South Central'!E12+'[1]South East'!E12+'[1]North '!E12+[1]West!E12)</f>
        <v>1</v>
      </c>
      <c r="F12" s="4">
        <f>SUM('[1]South Central'!F12+'[1]South East'!F12+'[1]North '!F12+[1]West!F12)</f>
        <v>17</v>
      </c>
      <c r="G12" s="4">
        <f>SUM('[1]South Central'!G12+'[1]South East'!G12+'[1]North '!G12+[1]West!G12)</f>
        <v>9</v>
      </c>
      <c r="H12" s="4">
        <f>SUM('[1]South Central'!H12+'[1]South East'!H12+'[1]North '!H12+[1]West!H12)</f>
        <v>14</v>
      </c>
      <c r="I12" s="4">
        <f>SUM('[1]South Central'!I12+'[1]South East'!I12+'[1]North '!I12+[1]West!I12)</f>
        <v>16</v>
      </c>
      <c r="J12" s="4">
        <f>SUM('[1]South Central'!J12+'[1]South East'!J12+'[1]North '!J12+[1]West!J12)</f>
        <v>30</v>
      </c>
      <c r="K12" s="4">
        <f>SUM('[1]South Central'!K12+'[1]South East'!K12+'[1]North '!K12+[1]West!K12)</f>
        <v>5</v>
      </c>
      <c r="L12" s="4">
        <f>SUM(C12:K12)</f>
        <v>1032</v>
      </c>
      <c r="M12" s="2">
        <f>'[1]South Central'!L12+'[1]South East'!L12+'[1]North '!L12+[1]West!L12</f>
        <v>1032</v>
      </c>
      <c r="N12" s="2">
        <f t="shared" si="0"/>
        <v>0</v>
      </c>
    </row>
    <row r="13" spans="1:14" x14ac:dyDescent="0.2">
      <c r="A13" s="6" t="s">
        <v>2</v>
      </c>
      <c r="B13" s="10"/>
      <c r="C13" s="9">
        <f t="shared" ref="C13:L13" si="3">C12/$L$12*100</f>
        <v>60.271317829457359</v>
      </c>
      <c r="D13" s="9">
        <f t="shared" si="3"/>
        <v>30.813953488372093</v>
      </c>
      <c r="E13" s="5">
        <f t="shared" si="3"/>
        <v>9.6899224806201556E-2</v>
      </c>
      <c r="F13" s="5">
        <f t="shared" si="3"/>
        <v>1.6472868217054266</v>
      </c>
      <c r="G13" s="5">
        <f t="shared" si="3"/>
        <v>0.87209302325581395</v>
      </c>
      <c r="H13" s="5">
        <f t="shared" si="3"/>
        <v>1.3565891472868217</v>
      </c>
      <c r="I13" s="5">
        <f t="shared" si="3"/>
        <v>1.5503875968992249</v>
      </c>
      <c r="J13" s="5">
        <f t="shared" si="3"/>
        <v>2.9069767441860463</v>
      </c>
      <c r="K13" s="5">
        <f t="shared" si="3"/>
        <v>0.48449612403100772</v>
      </c>
      <c r="L13" s="4">
        <f t="shared" si="3"/>
        <v>100</v>
      </c>
      <c r="M13" s="3">
        <f>SUM(C13:K13)</f>
        <v>100</v>
      </c>
      <c r="N13" s="3">
        <f t="shared" si="0"/>
        <v>0</v>
      </c>
    </row>
    <row r="14" spans="1:14" x14ac:dyDescent="0.2">
      <c r="A14" s="6">
        <v>663</v>
      </c>
      <c r="B14" s="10" t="s">
        <v>23</v>
      </c>
      <c r="C14" s="8">
        <f>SUM('[1]South Central'!C14+'[1]South East'!C14+'[1]North '!C14+[1]West!C14)</f>
        <v>492</v>
      </c>
      <c r="D14" s="8">
        <f>SUM('[1]South Central'!D14+'[1]South East'!D14+'[1]North '!D14+[1]West!D14)</f>
        <v>486</v>
      </c>
      <c r="E14" s="4">
        <f>SUM('[1]South Central'!E14+'[1]South East'!E14+'[1]North '!E14+[1]West!E14)</f>
        <v>0</v>
      </c>
      <c r="F14" s="4">
        <f>SUM('[1]South Central'!F14+'[1]South East'!F14+'[1]North '!F14+[1]West!F14)</f>
        <v>24</v>
      </c>
      <c r="G14" s="4">
        <f>SUM('[1]South Central'!G14+'[1]South East'!G14+'[1]North '!G14+[1]West!G14)</f>
        <v>7</v>
      </c>
      <c r="H14" s="4">
        <f>SUM('[1]South Central'!H14+'[1]South East'!H14+'[1]North '!H14+[1]West!H14)</f>
        <v>15</v>
      </c>
      <c r="I14" s="4">
        <f>SUM('[1]South Central'!I14+'[1]South East'!I14+'[1]North '!I14+[1]West!I14)</f>
        <v>18</v>
      </c>
      <c r="J14" s="4">
        <f>SUM('[1]South Central'!J14+'[1]South East'!J14+'[1]North '!J14+[1]West!J14)</f>
        <v>7</v>
      </c>
      <c r="K14" s="4">
        <f>SUM('[1]South Central'!K14+'[1]South East'!K14+'[1]North '!K14+[1]West!K14)</f>
        <v>7</v>
      </c>
      <c r="L14" s="4">
        <f>SUM(C14:K14)</f>
        <v>1056</v>
      </c>
      <c r="M14" s="2">
        <f>'[1]South Central'!L14+'[1]South East'!L14+'[1]North '!L14+[1]West!L14</f>
        <v>1056</v>
      </c>
      <c r="N14" s="2">
        <f t="shared" si="0"/>
        <v>0</v>
      </c>
    </row>
    <row r="15" spans="1:14" x14ac:dyDescent="0.2">
      <c r="A15" s="6" t="s">
        <v>2</v>
      </c>
      <c r="B15" s="10"/>
      <c r="C15" s="9">
        <f t="shared" ref="C15:L15" si="4">C14/$L$14*100</f>
        <v>46.590909090909086</v>
      </c>
      <c r="D15" s="9">
        <f t="shared" si="4"/>
        <v>46.022727272727273</v>
      </c>
      <c r="E15" s="5">
        <f t="shared" si="4"/>
        <v>0</v>
      </c>
      <c r="F15" s="5">
        <f t="shared" si="4"/>
        <v>2.2727272727272729</v>
      </c>
      <c r="G15" s="5">
        <f t="shared" si="4"/>
        <v>0.66287878787878785</v>
      </c>
      <c r="H15" s="5">
        <f t="shared" si="4"/>
        <v>1.4204545454545454</v>
      </c>
      <c r="I15" s="5">
        <f t="shared" si="4"/>
        <v>1.7045454545454544</v>
      </c>
      <c r="J15" s="5">
        <f t="shared" si="4"/>
        <v>0.66287878787878785</v>
      </c>
      <c r="K15" s="5">
        <f t="shared" si="4"/>
        <v>0.66287878787878785</v>
      </c>
      <c r="L15" s="4">
        <f t="shared" si="4"/>
        <v>100</v>
      </c>
      <c r="M15" s="3">
        <f>SUM(C15:K15)</f>
        <v>99.999999999999972</v>
      </c>
      <c r="N15" s="3">
        <f t="shared" si="0"/>
        <v>0</v>
      </c>
    </row>
    <row r="16" spans="1:14" x14ac:dyDescent="0.2">
      <c r="A16" s="6">
        <v>664</v>
      </c>
      <c r="B16" s="10" t="s">
        <v>22</v>
      </c>
      <c r="C16" s="8">
        <f>SUM('[1]South Central'!C16+'[1]South East'!C16+'[1]North '!C16+[1]West!C16)</f>
        <v>570</v>
      </c>
      <c r="D16" s="8">
        <f>SUM('[1]South Central'!D16+'[1]South East'!D16+'[1]North '!D16+[1]West!D16)</f>
        <v>898</v>
      </c>
      <c r="E16" s="4">
        <f>SUM('[1]South Central'!E16+'[1]South East'!E16+'[1]North '!E16+[1]West!E16)</f>
        <v>0</v>
      </c>
      <c r="F16" s="4">
        <f>SUM('[1]South Central'!F16+'[1]South East'!F16+'[1]North '!F16+[1]West!F16)</f>
        <v>28</v>
      </c>
      <c r="G16" s="4">
        <f>SUM('[1]South Central'!G16+'[1]South East'!G16+'[1]North '!G16+[1]West!G16)</f>
        <v>29</v>
      </c>
      <c r="H16" s="4">
        <f>SUM('[1]South Central'!H16+'[1]South East'!H16+'[1]North '!H16+[1]West!H16)</f>
        <v>38</v>
      </c>
      <c r="I16" s="4">
        <f>SUM('[1]South Central'!I16+'[1]South East'!I16+'[1]North '!I16+[1]West!I16)</f>
        <v>19</v>
      </c>
      <c r="J16" s="4">
        <f>SUM('[1]South Central'!J16+'[1]South East'!J16+'[1]North '!J16+[1]West!J16)</f>
        <v>19</v>
      </c>
      <c r="K16" s="4">
        <f>SUM('[1]South Central'!K16+'[1]South East'!K16+'[1]North '!K16+[1]West!K16)</f>
        <v>7</v>
      </c>
      <c r="L16" s="4">
        <f>SUM(C16:K16)</f>
        <v>1608</v>
      </c>
      <c r="M16" s="2">
        <f>'[1]South Central'!L16+'[1]South East'!L16+'[1]North '!L16+[1]West!L16</f>
        <v>1608</v>
      </c>
      <c r="N16" s="2">
        <f t="shared" si="0"/>
        <v>0</v>
      </c>
    </row>
    <row r="17" spans="1:14" x14ac:dyDescent="0.2">
      <c r="A17" s="6" t="s">
        <v>2</v>
      </c>
      <c r="B17" s="10"/>
      <c r="C17" s="9">
        <f t="shared" ref="C17:L17" si="5">C16/$L$16*100</f>
        <v>35.447761194029852</v>
      </c>
      <c r="D17" s="9">
        <f t="shared" si="5"/>
        <v>55.845771144278608</v>
      </c>
      <c r="E17" s="5">
        <f t="shared" si="5"/>
        <v>0</v>
      </c>
      <c r="F17" s="5">
        <f t="shared" si="5"/>
        <v>1.7412935323383085</v>
      </c>
      <c r="G17" s="5">
        <f t="shared" si="5"/>
        <v>1.8034825870646767</v>
      </c>
      <c r="H17" s="5">
        <f t="shared" si="5"/>
        <v>2.3631840796019898</v>
      </c>
      <c r="I17" s="5">
        <f t="shared" si="5"/>
        <v>1.1815920398009949</v>
      </c>
      <c r="J17" s="5">
        <f t="shared" si="5"/>
        <v>1.1815920398009949</v>
      </c>
      <c r="K17" s="5">
        <f t="shared" si="5"/>
        <v>0.43532338308457713</v>
      </c>
      <c r="L17" s="4">
        <f t="shared" si="5"/>
        <v>100</v>
      </c>
      <c r="M17" s="3">
        <f>SUM(C17:K17)</f>
        <v>100</v>
      </c>
      <c r="N17" s="3">
        <f t="shared" si="0"/>
        <v>0</v>
      </c>
    </row>
    <row r="18" spans="1:14" ht="25.5" x14ac:dyDescent="0.2">
      <c r="A18" s="6">
        <v>665</v>
      </c>
      <c r="B18" s="10" t="s">
        <v>21</v>
      </c>
      <c r="C18" s="8">
        <f>SUM('[1]South Central'!C18+'[1]South East'!C18+'[1]North '!C18+[1]West!C18)</f>
        <v>212</v>
      </c>
      <c r="D18" s="8">
        <f>SUM('[1]South Central'!D18+'[1]South East'!D18+'[1]North '!D18+[1]West!D18)</f>
        <v>813</v>
      </c>
      <c r="E18" s="4">
        <f>SUM('[1]South Central'!E18+'[1]South East'!E18+'[1]North '!E18+[1]West!E18)</f>
        <v>0</v>
      </c>
      <c r="F18" s="4">
        <f>SUM('[1]South Central'!F18+'[1]South East'!F18+'[1]North '!F18+[1]West!F18)</f>
        <v>25</v>
      </c>
      <c r="G18" s="4">
        <f>SUM('[1]South Central'!G18+'[1]South East'!G18+'[1]North '!G18+[1]West!G18)</f>
        <v>20</v>
      </c>
      <c r="H18" s="4">
        <f>SUM('[1]South Central'!H18+'[1]South East'!H18+'[1]North '!H18+[1]West!H18)</f>
        <v>20</v>
      </c>
      <c r="I18" s="4">
        <f>SUM('[1]South Central'!I18+'[1]South East'!I18+'[1]North '!I18+[1]West!I18)</f>
        <v>14</v>
      </c>
      <c r="J18" s="4">
        <f>SUM('[1]South Central'!J18+'[1]South East'!J18+'[1]North '!J18+[1]West!J18)</f>
        <v>12</v>
      </c>
      <c r="K18" s="4">
        <f>SUM('[1]South Central'!K18+'[1]South East'!K18+'[1]North '!K18+[1]West!K18)</f>
        <v>4</v>
      </c>
      <c r="L18" s="4">
        <f>SUM(C18:K18)</f>
        <v>1120</v>
      </c>
      <c r="M18" s="2">
        <f>'[1]South Central'!L18+'[1]South East'!L18+'[1]North '!L18+[1]West!L18</f>
        <v>1120</v>
      </c>
      <c r="N18" s="2">
        <f t="shared" si="0"/>
        <v>0</v>
      </c>
    </row>
    <row r="19" spans="1:14" x14ac:dyDescent="0.2">
      <c r="A19" s="6" t="s">
        <v>2</v>
      </c>
      <c r="B19" s="10"/>
      <c r="C19" s="9">
        <f t="shared" ref="C19:L19" si="6">C18/$L$18*100</f>
        <v>18.928571428571427</v>
      </c>
      <c r="D19" s="9">
        <f t="shared" si="6"/>
        <v>72.589285714285708</v>
      </c>
      <c r="E19" s="5">
        <f t="shared" si="6"/>
        <v>0</v>
      </c>
      <c r="F19" s="5">
        <f t="shared" si="6"/>
        <v>2.2321428571428572</v>
      </c>
      <c r="G19" s="5">
        <f t="shared" si="6"/>
        <v>1.7857142857142856</v>
      </c>
      <c r="H19" s="5">
        <f t="shared" si="6"/>
        <v>1.7857142857142856</v>
      </c>
      <c r="I19" s="5">
        <f t="shared" si="6"/>
        <v>1.25</v>
      </c>
      <c r="J19" s="5">
        <f t="shared" si="6"/>
        <v>1.0714285714285714</v>
      </c>
      <c r="K19" s="5">
        <f t="shared" si="6"/>
        <v>0.35714285714285715</v>
      </c>
      <c r="L19" s="4">
        <f t="shared" si="6"/>
        <v>100</v>
      </c>
      <c r="M19" s="3">
        <f>SUM(C19:K19)</f>
        <v>100.00000000000001</v>
      </c>
      <c r="N19" s="3">
        <f t="shared" si="0"/>
        <v>0</v>
      </c>
    </row>
    <row r="20" spans="1:14" x14ac:dyDescent="0.2">
      <c r="A20" s="6">
        <v>666</v>
      </c>
      <c r="B20" s="10" t="s">
        <v>20</v>
      </c>
      <c r="C20" s="8">
        <f>SUM('[1]South Central'!C20+'[1]South East'!C20+'[1]North '!C20+[1]West!C20)</f>
        <v>591</v>
      </c>
      <c r="D20" s="8">
        <f>SUM('[1]South Central'!D20+'[1]South East'!D20+'[1]North '!D20+[1]West!D20)</f>
        <v>583</v>
      </c>
      <c r="E20" s="4">
        <f>SUM('[1]South Central'!E20+'[1]South East'!E20+'[1]North '!E20+[1]West!E20)</f>
        <v>2</v>
      </c>
      <c r="F20" s="4">
        <f>SUM('[1]South Central'!F20+'[1]South East'!F20+'[1]North '!F20+[1]West!F20)</f>
        <v>12</v>
      </c>
      <c r="G20" s="4">
        <f>SUM('[1]South Central'!G20+'[1]South East'!G20+'[1]North '!G20+[1]West!G20)</f>
        <v>12</v>
      </c>
      <c r="H20" s="4">
        <f>SUM('[1]South Central'!H20+'[1]South East'!H20+'[1]North '!H20+[1]West!H20)</f>
        <v>25</v>
      </c>
      <c r="I20" s="4">
        <f>SUM('[1]South Central'!I20+'[1]South East'!I20+'[1]North '!I20+[1]West!I20)</f>
        <v>15</v>
      </c>
      <c r="J20" s="4">
        <f>SUM('[1]South Central'!J20+'[1]South East'!J20+'[1]North '!J20+[1]West!J20)</f>
        <v>6</v>
      </c>
      <c r="K20" s="4">
        <f>SUM('[1]South Central'!K20+'[1]South East'!K20+'[1]North '!K20+[1]West!K20)</f>
        <v>14</v>
      </c>
      <c r="L20" s="4">
        <f>SUM(C20:K20)</f>
        <v>1260</v>
      </c>
      <c r="M20" s="2">
        <f>'[1]South Central'!L20+'[1]South East'!L20+'[1]North '!L20+[1]West!L20</f>
        <v>1260</v>
      </c>
      <c r="N20" s="2">
        <f t="shared" si="0"/>
        <v>0</v>
      </c>
    </row>
    <row r="21" spans="1:14" x14ac:dyDescent="0.2">
      <c r="A21" s="6" t="s">
        <v>2</v>
      </c>
      <c r="B21" s="10"/>
      <c r="C21" s="9">
        <f t="shared" ref="C21:L21" si="7">C20/$L$20*100</f>
        <v>46.904761904761905</v>
      </c>
      <c r="D21" s="9">
        <f t="shared" si="7"/>
        <v>46.269841269841272</v>
      </c>
      <c r="E21" s="5">
        <f t="shared" si="7"/>
        <v>0.15873015873015872</v>
      </c>
      <c r="F21" s="5">
        <f t="shared" si="7"/>
        <v>0.95238095238095244</v>
      </c>
      <c r="G21" s="5">
        <f t="shared" si="7"/>
        <v>0.95238095238095244</v>
      </c>
      <c r="H21" s="5">
        <f t="shared" si="7"/>
        <v>1.984126984126984</v>
      </c>
      <c r="I21" s="5">
        <f t="shared" si="7"/>
        <v>1.1904761904761905</v>
      </c>
      <c r="J21" s="5">
        <f t="shared" si="7"/>
        <v>0.47619047619047622</v>
      </c>
      <c r="K21" s="5">
        <f t="shared" si="7"/>
        <v>1.1111111111111112</v>
      </c>
      <c r="L21" s="4">
        <f t="shared" si="7"/>
        <v>100</v>
      </c>
      <c r="M21" s="3">
        <f>SUM(C21:K21)</f>
        <v>100.00000000000001</v>
      </c>
      <c r="N21" s="3">
        <f t="shared" si="0"/>
        <v>0</v>
      </c>
    </row>
    <row r="22" spans="1:14" x14ac:dyDescent="0.2">
      <c r="A22" s="6">
        <v>667</v>
      </c>
      <c r="B22" s="10" t="s">
        <v>19</v>
      </c>
      <c r="C22" s="8">
        <f>SUM('[1]South Central'!C22+'[1]South East'!C22+'[1]North '!C22+[1]West!C22)</f>
        <v>420</v>
      </c>
      <c r="D22" s="8">
        <f>SUM('[1]South Central'!D22+'[1]South East'!D22+'[1]North '!D22+[1]West!D22)</f>
        <v>221</v>
      </c>
      <c r="E22" s="4">
        <f>SUM('[1]South Central'!E22+'[1]South East'!E22+'[1]North '!E22+[1]West!E22)</f>
        <v>7</v>
      </c>
      <c r="F22" s="4">
        <f>SUM('[1]South Central'!F22+'[1]South East'!F22+'[1]North '!F22+[1]West!F22)</f>
        <v>17</v>
      </c>
      <c r="G22" s="4">
        <f>SUM('[1]South Central'!G22+'[1]South East'!G22+'[1]North '!G22+[1]West!G22)</f>
        <v>17</v>
      </c>
      <c r="H22" s="4">
        <f>SUM('[1]South Central'!H22+'[1]South East'!H22+'[1]North '!H22+[1]West!H22)</f>
        <v>11</v>
      </c>
      <c r="I22" s="4">
        <f>SUM('[1]South Central'!I22+'[1]South East'!I22+'[1]North '!I22+[1]West!I22)</f>
        <v>4</v>
      </c>
      <c r="J22" s="4">
        <f>SUM('[1]South Central'!J22+'[1]South East'!J22+'[1]North '!J22+[1]West!J22)</f>
        <v>8</v>
      </c>
      <c r="K22" s="4">
        <f>SUM('[1]South Central'!K22+'[1]South East'!K22+'[1]North '!K22+[1]West!K22)</f>
        <v>13</v>
      </c>
      <c r="L22" s="4">
        <f>SUM(C22:K22)</f>
        <v>718</v>
      </c>
      <c r="M22" s="2">
        <f>'[1]South Central'!L22+'[1]South East'!L22+'[1]North '!L22+[1]West!L22</f>
        <v>718</v>
      </c>
      <c r="N22" s="2">
        <f t="shared" si="0"/>
        <v>0</v>
      </c>
    </row>
    <row r="23" spans="1:14" x14ac:dyDescent="0.2">
      <c r="A23" s="6" t="s">
        <v>2</v>
      </c>
      <c r="B23" s="10"/>
      <c r="C23" s="9">
        <f t="shared" ref="C23:L23" si="8">C22/$L$22*100</f>
        <v>58.495821727019504</v>
      </c>
      <c r="D23" s="9">
        <f t="shared" si="8"/>
        <v>30.779944289693596</v>
      </c>
      <c r="E23" s="5">
        <f t="shared" si="8"/>
        <v>0.97493036211699169</v>
      </c>
      <c r="F23" s="5">
        <f t="shared" si="8"/>
        <v>2.3676880222841223</v>
      </c>
      <c r="G23" s="5">
        <f t="shared" si="8"/>
        <v>2.3676880222841223</v>
      </c>
      <c r="H23" s="5">
        <f t="shared" si="8"/>
        <v>1.532033426183844</v>
      </c>
      <c r="I23" s="5">
        <f t="shared" si="8"/>
        <v>0.55710306406685239</v>
      </c>
      <c r="J23" s="5">
        <f t="shared" si="8"/>
        <v>1.1142061281337048</v>
      </c>
      <c r="K23" s="5">
        <f t="shared" si="8"/>
        <v>1.8105849582172702</v>
      </c>
      <c r="L23" s="5">
        <f t="shared" si="8"/>
        <v>100</v>
      </c>
      <c r="M23" s="3">
        <f>SUM(C23:K23)</f>
        <v>100.00000000000003</v>
      </c>
      <c r="N23" s="3">
        <f t="shared" si="0"/>
        <v>0</v>
      </c>
    </row>
    <row r="24" spans="1:14" ht="25.5" x14ac:dyDescent="0.2">
      <c r="A24" s="6">
        <v>668</v>
      </c>
      <c r="B24" s="10" t="s">
        <v>18</v>
      </c>
      <c r="C24" s="8">
        <f>SUM('[1]South Central'!C24+'[1]South East'!C24+'[1]North '!C24+[1]West!C24)</f>
        <v>329</v>
      </c>
      <c r="D24" s="8">
        <f>SUM('[1]South Central'!D24+'[1]South East'!D24+'[1]North '!D24+[1]West!D24)</f>
        <v>607</v>
      </c>
      <c r="E24" s="4">
        <f>SUM('[1]South Central'!E24+'[1]South East'!E24+'[1]North '!E24+[1]West!E24)</f>
        <v>2</v>
      </c>
      <c r="F24" s="4">
        <f>SUM('[1]South Central'!F24+'[1]South East'!F24+'[1]North '!F24+[1]West!F24)</f>
        <v>101</v>
      </c>
      <c r="G24" s="4">
        <f>SUM('[1]South Central'!G24+'[1]South East'!G24+'[1]North '!G24+[1]West!G24)</f>
        <v>16</v>
      </c>
      <c r="H24" s="4">
        <f>SUM('[1]South Central'!H24+'[1]South East'!H24+'[1]North '!H24+[1]West!H24)</f>
        <v>21</v>
      </c>
      <c r="I24" s="4">
        <f>SUM('[1]South Central'!I24+'[1]South East'!I24+'[1]North '!I24+[1]West!I24)</f>
        <v>28</v>
      </c>
      <c r="J24" s="4">
        <f>SUM('[1]South Central'!J24+'[1]South East'!J24+'[1]North '!J24+[1]West!J24)</f>
        <v>17</v>
      </c>
      <c r="K24" s="4">
        <f>SUM('[1]South Central'!K24+'[1]South East'!K24+'[1]North '!K24+[1]West!K24)</f>
        <v>6</v>
      </c>
      <c r="L24" s="4">
        <f>SUM(C24:K24)</f>
        <v>1127</v>
      </c>
      <c r="M24" s="2">
        <f>'[1]South Central'!L24+'[1]South East'!L24+'[1]North '!L24+[1]West!L24</f>
        <v>1127</v>
      </c>
      <c r="N24" s="2">
        <f t="shared" si="0"/>
        <v>0</v>
      </c>
    </row>
    <row r="25" spans="1:14" x14ac:dyDescent="0.2">
      <c r="A25" s="6" t="s">
        <v>2</v>
      </c>
      <c r="B25" s="10"/>
      <c r="C25" s="9">
        <f t="shared" ref="C25:L25" si="9">C24/$L$24*100</f>
        <v>29.19254658385093</v>
      </c>
      <c r="D25" s="9">
        <f t="shared" si="9"/>
        <v>53.859804791481814</v>
      </c>
      <c r="E25" s="5">
        <f t="shared" si="9"/>
        <v>0.1774622892635315</v>
      </c>
      <c r="F25" s="5">
        <f t="shared" si="9"/>
        <v>8.9618456078083408</v>
      </c>
      <c r="G25" s="5">
        <f t="shared" si="9"/>
        <v>1.419698314108252</v>
      </c>
      <c r="H25" s="5">
        <f t="shared" si="9"/>
        <v>1.8633540372670807</v>
      </c>
      <c r="I25" s="5">
        <f t="shared" si="9"/>
        <v>2.4844720496894408</v>
      </c>
      <c r="J25" s="5">
        <f t="shared" si="9"/>
        <v>1.5084294587400178</v>
      </c>
      <c r="K25" s="5">
        <f t="shared" si="9"/>
        <v>0.53238686779059452</v>
      </c>
      <c r="L25" s="4">
        <f t="shared" si="9"/>
        <v>100</v>
      </c>
      <c r="M25" s="3">
        <f>SUM(C25:K25)</f>
        <v>100</v>
      </c>
      <c r="N25" s="3">
        <f t="shared" si="0"/>
        <v>0</v>
      </c>
    </row>
    <row r="26" spans="1:14" ht="25.5" x14ac:dyDescent="0.2">
      <c r="A26" s="6">
        <v>669</v>
      </c>
      <c r="B26" s="10" t="s">
        <v>17</v>
      </c>
      <c r="C26" s="8">
        <f>SUM('[1]South Central'!C26+'[1]South East'!C26+'[1]North '!C26+[1]West!C26)</f>
        <v>734</v>
      </c>
      <c r="D26" s="8">
        <f>SUM('[1]South Central'!D26+'[1]South East'!D26+'[1]North '!D26+[1]West!D26)</f>
        <v>894</v>
      </c>
      <c r="E26" s="4">
        <f>SUM('[1]South Central'!E26+'[1]South East'!E26+'[1]North '!E26+[1]West!E26)</f>
        <v>1</v>
      </c>
      <c r="F26" s="4">
        <f>SUM('[1]South Central'!F26+'[1]South East'!F26+'[1]North '!F26+[1]West!F26)</f>
        <v>66</v>
      </c>
      <c r="G26" s="4">
        <f>SUM('[1]South Central'!G26+'[1]South East'!G26+'[1]North '!G26+[1]West!G26)</f>
        <v>30</v>
      </c>
      <c r="H26" s="4">
        <f>SUM('[1]South Central'!H26+'[1]South East'!H26+'[1]North '!H26+[1]West!H26)</f>
        <v>40</v>
      </c>
      <c r="I26" s="4">
        <f>SUM('[1]South Central'!I26+'[1]South East'!I26+'[1]North '!I26+[1]West!I26)</f>
        <v>32</v>
      </c>
      <c r="J26" s="4">
        <f>SUM('[1]South Central'!J26+'[1]South East'!J26+'[1]North '!J26+[1]West!J26)</f>
        <v>10</v>
      </c>
      <c r="K26" s="4">
        <f>SUM('[1]South Central'!K26+'[1]South East'!K26+'[1]North '!K26+[1]West!K26)</f>
        <v>11</v>
      </c>
      <c r="L26" s="4">
        <f>SUM(C26:K26)</f>
        <v>1818</v>
      </c>
      <c r="M26" s="2">
        <f>'[1]South Central'!L26+'[1]South East'!L26+'[1]North '!L26+[1]West!L26</f>
        <v>1818</v>
      </c>
      <c r="N26" s="2">
        <f t="shared" si="0"/>
        <v>0</v>
      </c>
    </row>
    <row r="27" spans="1:14" x14ac:dyDescent="0.2">
      <c r="A27" s="6" t="s">
        <v>2</v>
      </c>
      <c r="B27" s="10"/>
      <c r="C27" s="9">
        <f t="shared" ref="C27:L27" si="10">C26/$L$26*100</f>
        <v>40.374037403740374</v>
      </c>
      <c r="D27" s="9">
        <f t="shared" si="10"/>
        <v>49.174917491749177</v>
      </c>
      <c r="E27" s="5">
        <f t="shared" si="10"/>
        <v>5.5005500550055E-2</v>
      </c>
      <c r="F27" s="5">
        <f t="shared" si="10"/>
        <v>3.6303630363036308</v>
      </c>
      <c r="G27" s="5">
        <f t="shared" si="10"/>
        <v>1.6501650165016499</v>
      </c>
      <c r="H27" s="5">
        <f t="shared" si="10"/>
        <v>2.2002200220022003</v>
      </c>
      <c r="I27" s="5">
        <f t="shared" si="10"/>
        <v>1.76017601760176</v>
      </c>
      <c r="J27" s="5">
        <f t="shared" si="10"/>
        <v>0.55005500550055009</v>
      </c>
      <c r="K27" s="5">
        <f t="shared" si="10"/>
        <v>0.60506050605060502</v>
      </c>
      <c r="L27" s="4">
        <f t="shared" si="10"/>
        <v>100</v>
      </c>
      <c r="M27" s="3">
        <f>SUM(C27:K27)</f>
        <v>100</v>
      </c>
      <c r="N27" s="3">
        <f t="shared" si="0"/>
        <v>0</v>
      </c>
    </row>
    <row r="28" spans="1:14" ht="25.5" x14ac:dyDescent="0.2">
      <c r="A28" s="6">
        <v>670</v>
      </c>
      <c r="B28" s="10" t="s">
        <v>16</v>
      </c>
      <c r="C28" s="8">
        <f>SUM('[1]South Central'!C28+'[1]South East'!C28+'[1]North '!C28+[1]West!C28)</f>
        <v>830</v>
      </c>
      <c r="D28" s="8">
        <f>SUM('[1]South Central'!D28+'[1]South East'!D28+'[1]North '!D28+[1]West!D28)</f>
        <v>1384</v>
      </c>
      <c r="E28" s="4">
        <f>SUM('[1]South Central'!E28+'[1]South East'!E28+'[1]North '!E28+[1]West!E28)</f>
        <v>1</v>
      </c>
      <c r="F28" s="4">
        <f>SUM('[1]South Central'!F28+'[1]South East'!F28+'[1]North '!F28+[1]West!F28)</f>
        <v>80</v>
      </c>
      <c r="G28" s="4">
        <f>SUM('[1]South Central'!G28+'[1]South East'!G28+'[1]North '!G28+[1]West!G28)</f>
        <v>43</v>
      </c>
      <c r="H28" s="4">
        <f>SUM('[1]South Central'!H28+'[1]South East'!H28+'[1]North '!H28+[1]West!H28)</f>
        <v>31</v>
      </c>
      <c r="I28" s="4">
        <f>SUM('[1]South Central'!I28+'[1]South East'!I28+'[1]North '!I28+[1]West!I28)</f>
        <v>37</v>
      </c>
      <c r="J28" s="4">
        <f>SUM('[1]South Central'!J28+'[1]South East'!J28+'[1]North '!J28+[1]West!J28)</f>
        <v>0</v>
      </c>
      <c r="K28" s="4">
        <f>SUM('[1]South Central'!K28+'[1]South East'!K28+'[1]North '!K28+[1]West!K28)</f>
        <v>20</v>
      </c>
      <c r="L28" s="4">
        <f>SUM(C28:K28)</f>
        <v>2426</v>
      </c>
      <c r="M28" s="2">
        <f>'[1]South Central'!L28+'[1]South East'!L28+'[1]North '!L28+[1]West!L28</f>
        <v>2426</v>
      </c>
      <c r="N28" s="2">
        <f t="shared" si="0"/>
        <v>0</v>
      </c>
    </row>
    <row r="29" spans="1:14" x14ac:dyDescent="0.2">
      <c r="A29" s="6" t="s">
        <v>2</v>
      </c>
      <c r="B29" s="10"/>
      <c r="C29" s="9">
        <f t="shared" ref="C29:L29" si="11">C28/$L$28*100</f>
        <v>34.212695795548228</v>
      </c>
      <c r="D29" s="9">
        <f t="shared" si="11"/>
        <v>57.048639736191262</v>
      </c>
      <c r="E29" s="5">
        <f t="shared" si="11"/>
        <v>4.1220115416323165E-2</v>
      </c>
      <c r="F29" s="5">
        <f t="shared" si="11"/>
        <v>3.2976092333058529</v>
      </c>
      <c r="G29" s="5">
        <f t="shared" si="11"/>
        <v>1.772464962901896</v>
      </c>
      <c r="H29" s="5">
        <f t="shared" si="11"/>
        <v>1.2778235779060181</v>
      </c>
      <c r="I29" s="5">
        <f t="shared" si="11"/>
        <v>1.5251442704039573</v>
      </c>
      <c r="J29" s="5">
        <f t="shared" si="11"/>
        <v>0</v>
      </c>
      <c r="K29" s="5">
        <f t="shared" si="11"/>
        <v>0.82440230832646322</v>
      </c>
      <c r="L29" s="4">
        <f t="shared" si="11"/>
        <v>100</v>
      </c>
      <c r="M29" s="3">
        <f>SUM(C29:K29)</f>
        <v>100</v>
      </c>
      <c r="N29" s="3">
        <f t="shared" si="0"/>
        <v>0</v>
      </c>
    </row>
    <row r="30" spans="1:14" ht="25.5" x14ac:dyDescent="0.2">
      <c r="A30" s="6">
        <v>671</v>
      </c>
      <c r="B30" s="10" t="s">
        <v>15</v>
      </c>
      <c r="C30" s="8">
        <f>SUM('[1]South Central'!C30+'[1]South East'!C30+'[1]North '!C30+[1]West!C30)</f>
        <v>264</v>
      </c>
      <c r="D30" s="8">
        <f>SUM('[1]South Central'!D30+'[1]South East'!D30+'[1]North '!D30+[1]West!D30)</f>
        <v>1055</v>
      </c>
      <c r="E30" s="4">
        <f>SUM('[1]South Central'!E30+'[1]South East'!E30+'[1]North '!E30+[1]West!E30)</f>
        <v>1</v>
      </c>
      <c r="F30" s="4">
        <f>SUM('[1]South Central'!F30+'[1]South East'!F30+'[1]North '!F30+[1]West!F30)</f>
        <v>92</v>
      </c>
      <c r="G30" s="4">
        <f>SUM('[1]South Central'!G30+'[1]South East'!G30+'[1]North '!G30+[1]West!G30)</f>
        <v>26</v>
      </c>
      <c r="H30" s="4">
        <f>SUM('[1]South Central'!H30+'[1]South East'!H30+'[1]North '!H30+[1]West!H30)</f>
        <v>30</v>
      </c>
      <c r="I30" s="4">
        <f>SUM('[1]South Central'!I30+'[1]South East'!I30+'[1]North '!I30+[1]West!I30)</f>
        <v>32</v>
      </c>
      <c r="J30" s="4">
        <f>SUM('[1]South Central'!J30+'[1]South East'!J30+'[1]North '!J30+[1]West!J30)</f>
        <v>3</v>
      </c>
      <c r="K30" s="4">
        <f>SUM('[1]South Central'!K30+'[1]South East'!K30+'[1]North '!K30+[1]West!K30)</f>
        <v>3</v>
      </c>
      <c r="L30" s="4">
        <f>SUM(C30:K30)</f>
        <v>1506</v>
      </c>
      <c r="M30" s="2">
        <f>'[1]South Central'!L30+'[1]South East'!L30+'[1]North '!L30+[1]West!L30</f>
        <v>1506</v>
      </c>
      <c r="N30" s="2">
        <f t="shared" si="0"/>
        <v>0</v>
      </c>
    </row>
    <row r="31" spans="1:14" x14ac:dyDescent="0.2">
      <c r="A31" s="6" t="s">
        <v>2</v>
      </c>
      <c r="B31" s="10"/>
      <c r="C31" s="9">
        <f t="shared" ref="C31:L31" si="12">C30/$L$30*100</f>
        <v>17.529880478087652</v>
      </c>
      <c r="D31" s="9">
        <f t="shared" si="12"/>
        <v>70.053120849933606</v>
      </c>
      <c r="E31" s="5">
        <f t="shared" si="12"/>
        <v>6.6401062416998669E-2</v>
      </c>
      <c r="F31" s="5">
        <f t="shared" si="12"/>
        <v>6.1088977423638777</v>
      </c>
      <c r="G31" s="5">
        <f t="shared" si="12"/>
        <v>1.7264276228419653</v>
      </c>
      <c r="H31" s="5">
        <f t="shared" si="12"/>
        <v>1.9920318725099602</v>
      </c>
      <c r="I31" s="5">
        <f t="shared" si="12"/>
        <v>2.1248339973439574</v>
      </c>
      <c r="J31" s="5">
        <f t="shared" si="12"/>
        <v>0.19920318725099601</v>
      </c>
      <c r="K31" s="5">
        <f t="shared" si="12"/>
        <v>0.19920318725099601</v>
      </c>
      <c r="L31" s="4">
        <f t="shared" si="12"/>
        <v>100</v>
      </c>
      <c r="M31" s="3">
        <f>SUM(C31:K31)</f>
        <v>100.00000000000001</v>
      </c>
      <c r="N31" s="3">
        <f t="shared" si="0"/>
        <v>0</v>
      </c>
    </row>
    <row r="32" spans="1:14" ht="25.5" x14ac:dyDescent="0.2">
      <c r="A32" s="6">
        <v>672</v>
      </c>
      <c r="B32" s="10" t="s">
        <v>14</v>
      </c>
      <c r="C32" s="8">
        <f>SUM('[1]South Central'!C32+'[1]South East'!C32+'[1]North '!C32+[1]West!C32)</f>
        <v>885</v>
      </c>
      <c r="D32" s="8">
        <f>SUM('[1]South Central'!D32+'[1]South East'!D32+'[1]North '!D32+[1]West!D32)</f>
        <v>423</v>
      </c>
      <c r="E32" s="4">
        <f>SUM('[1]South Central'!E32+'[1]South East'!E32+'[1]North '!E32+[1]West!E32)</f>
        <v>1</v>
      </c>
      <c r="F32" s="4">
        <f>SUM('[1]South Central'!F32+'[1]South East'!F32+'[1]North '!F32+[1]West!F32)</f>
        <v>37</v>
      </c>
      <c r="G32" s="4">
        <f>SUM('[1]South Central'!G32+'[1]South East'!G32+'[1]North '!G32+[1]West!G32)</f>
        <v>14</v>
      </c>
      <c r="H32" s="4">
        <f>SUM('[1]South Central'!H32+'[1]South East'!H32+'[1]North '!H32+[1]West!H32)</f>
        <v>28</v>
      </c>
      <c r="I32" s="4">
        <f>SUM('[1]South Central'!I32+'[1]South East'!I32+'[1]North '!I32+[1]West!I32)</f>
        <v>35</v>
      </c>
      <c r="J32" s="4">
        <f>SUM('[1]South Central'!J32+'[1]South East'!J32+'[1]North '!J32+[1]West!J32)</f>
        <v>17</v>
      </c>
      <c r="K32" s="4">
        <f>SUM('[1]South Central'!K32+'[1]South East'!K32+'[1]North '!K32+[1]West!K32)</f>
        <v>9</v>
      </c>
      <c r="L32" s="4">
        <f>SUM(C32:K32)</f>
        <v>1449</v>
      </c>
      <c r="M32" s="2">
        <f>'[1]South Central'!L32+'[1]South East'!L32+'[1]North '!L32+[1]West!L32</f>
        <v>1449</v>
      </c>
      <c r="N32" s="2">
        <f t="shared" si="0"/>
        <v>0</v>
      </c>
    </row>
    <row r="33" spans="1:14" x14ac:dyDescent="0.2">
      <c r="A33" s="6" t="s">
        <v>2</v>
      </c>
      <c r="B33" s="10"/>
      <c r="C33" s="9">
        <f t="shared" ref="C33:L33" si="13">C32/$L$32*100</f>
        <v>61.076604554865419</v>
      </c>
      <c r="D33" s="9">
        <f t="shared" si="13"/>
        <v>29.19254658385093</v>
      </c>
      <c r="E33" s="5">
        <f t="shared" si="13"/>
        <v>6.901311249137336E-2</v>
      </c>
      <c r="F33" s="5">
        <f t="shared" si="13"/>
        <v>2.5534851621808143</v>
      </c>
      <c r="G33" s="5">
        <f t="shared" si="13"/>
        <v>0.96618357487922701</v>
      </c>
      <c r="H33" s="5">
        <f t="shared" si="13"/>
        <v>1.932367149758454</v>
      </c>
      <c r="I33" s="5">
        <f t="shared" si="13"/>
        <v>2.4154589371980677</v>
      </c>
      <c r="J33" s="5">
        <f t="shared" si="13"/>
        <v>1.1732229123533471</v>
      </c>
      <c r="K33" s="5">
        <f t="shared" si="13"/>
        <v>0.6211180124223602</v>
      </c>
      <c r="L33" s="4">
        <f t="shared" si="13"/>
        <v>100</v>
      </c>
      <c r="M33" s="3">
        <f>SUM(C33:K33)</f>
        <v>100</v>
      </c>
      <c r="N33" s="3">
        <f t="shared" si="0"/>
        <v>0</v>
      </c>
    </row>
    <row r="34" spans="1:14" ht="25.5" x14ac:dyDescent="0.2">
      <c r="A34" s="6">
        <v>673</v>
      </c>
      <c r="B34" s="10" t="s">
        <v>13</v>
      </c>
      <c r="C34" s="8">
        <f>SUM('[1]South Central'!C34+'[1]South East'!C34+'[1]North '!C34+[1]West!C34)</f>
        <v>877</v>
      </c>
      <c r="D34" s="8">
        <f>SUM('[1]South Central'!D34+'[1]South East'!D34+'[1]North '!D34+[1]West!D34)</f>
        <v>489</v>
      </c>
      <c r="E34" s="4">
        <f>SUM('[1]South Central'!E34+'[1]South East'!E34+'[1]North '!E34+[1]West!E34)</f>
        <v>1</v>
      </c>
      <c r="F34" s="4">
        <f>SUM('[1]South Central'!F34+'[1]South East'!F34+'[1]North '!F34+[1]West!F34)</f>
        <v>30</v>
      </c>
      <c r="G34" s="4">
        <f>SUM('[1]South Central'!G34+'[1]South East'!G34+'[1]North '!G34+[1]West!G34)</f>
        <v>8</v>
      </c>
      <c r="H34" s="4">
        <f>SUM('[1]South Central'!H34+'[1]South East'!H34+'[1]North '!H34+[1]West!H34)</f>
        <v>20</v>
      </c>
      <c r="I34" s="4">
        <f>SUM('[1]South Central'!I34+'[1]South East'!I34+'[1]North '!I34+[1]West!I34)</f>
        <v>13</v>
      </c>
      <c r="J34" s="4">
        <f>SUM('[1]South Central'!J34+'[1]South East'!J34+'[1]North '!J34+[1]West!J34)</f>
        <v>9</v>
      </c>
      <c r="K34" s="4">
        <f>SUM('[1]South Central'!K34+'[1]South East'!K34+'[1]North '!K34+[1]West!K34)</f>
        <v>10</v>
      </c>
      <c r="L34" s="4">
        <f>SUM(C34:K34)</f>
        <v>1457</v>
      </c>
      <c r="M34" s="2">
        <f>'[1]South Central'!L34+'[1]South East'!L34+'[1]North '!L34+[1]West!L34</f>
        <v>1457</v>
      </c>
      <c r="N34" s="2">
        <f t="shared" si="0"/>
        <v>0</v>
      </c>
    </row>
    <row r="35" spans="1:14" x14ac:dyDescent="0.2">
      <c r="A35" s="6" t="s">
        <v>2</v>
      </c>
      <c r="B35" s="10"/>
      <c r="C35" s="9">
        <f t="shared" ref="C35:L35" si="14">C34/$L$34*100</f>
        <v>60.19217570350034</v>
      </c>
      <c r="D35" s="9">
        <f t="shared" si="14"/>
        <v>33.562113932738505</v>
      </c>
      <c r="E35" s="5">
        <f t="shared" si="14"/>
        <v>6.8634179821551136E-2</v>
      </c>
      <c r="F35" s="5">
        <f t="shared" si="14"/>
        <v>2.0590253946465338</v>
      </c>
      <c r="G35" s="5">
        <f t="shared" si="14"/>
        <v>0.54907343857240909</v>
      </c>
      <c r="H35" s="5">
        <f t="shared" si="14"/>
        <v>1.3726835964310227</v>
      </c>
      <c r="I35" s="5">
        <f t="shared" si="14"/>
        <v>0.89224433768016476</v>
      </c>
      <c r="J35" s="5">
        <f t="shared" si="14"/>
        <v>0.61770761839396016</v>
      </c>
      <c r="K35" s="5">
        <f t="shared" si="14"/>
        <v>0.68634179821551133</v>
      </c>
      <c r="L35" s="4">
        <f t="shared" si="14"/>
        <v>100</v>
      </c>
      <c r="M35" s="3">
        <f>SUM(C35:K35)</f>
        <v>100</v>
      </c>
      <c r="N35" s="3">
        <f t="shared" si="0"/>
        <v>0</v>
      </c>
    </row>
    <row r="36" spans="1:14" ht="25.5" x14ac:dyDescent="0.2">
      <c r="A36" s="6">
        <v>674</v>
      </c>
      <c r="B36" s="10" t="s">
        <v>12</v>
      </c>
      <c r="C36" s="8">
        <f>SUM('[1]South Central'!C36+'[1]South East'!C36+'[1]North '!C36+[1]West!C36)</f>
        <v>1308</v>
      </c>
      <c r="D36" s="8">
        <f>SUM('[1]South Central'!D36+'[1]South East'!D36+'[1]North '!D36+[1]West!D36)</f>
        <v>1078</v>
      </c>
      <c r="E36" s="4">
        <f>SUM('[1]South Central'!E36+'[1]South East'!E36+'[1]North '!E36+[1]West!E36)</f>
        <v>0</v>
      </c>
      <c r="F36" s="4">
        <f>SUM('[1]South Central'!F36+'[1]South East'!F36+'[1]North '!F36+[1]West!F36)</f>
        <v>50</v>
      </c>
      <c r="G36" s="4">
        <f>SUM('[1]South Central'!G36+'[1]South East'!G36+'[1]North '!G36+[1]West!G36)</f>
        <v>38</v>
      </c>
      <c r="H36" s="4">
        <f>SUM('[1]South Central'!H36+'[1]South East'!H36+'[1]North '!H36+[1]West!H36)</f>
        <v>71</v>
      </c>
      <c r="I36" s="4">
        <f>SUM('[1]South Central'!I36+'[1]South East'!I36+'[1]North '!I36+[1]West!I36)</f>
        <v>37</v>
      </c>
      <c r="J36" s="4">
        <f>SUM('[1]South Central'!J36+'[1]South East'!J36+'[1]North '!J36+[1]West!J36)</f>
        <v>20</v>
      </c>
      <c r="K36" s="4">
        <f>SUM('[1]South Central'!K36+'[1]South East'!K36+'[1]North '!K36+[1]West!K36)</f>
        <v>4</v>
      </c>
      <c r="L36" s="4">
        <f>SUM(C36:K36)</f>
        <v>2606</v>
      </c>
      <c r="M36" s="2">
        <f>'[1]South Central'!L36+'[1]South East'!L36+'[1]North '!L36+[1]West!L36</f>
        <v>2606</v>
      </c>
      <c r="N36" s="2">
        <f t="shared" si="0"/>
        <v>0</v>
      </c>
    </row>
    <row r="37" spans="1:14" x14ac:dyDescent="0.2">
      <c r="A37" s="6" t="s">
        <v>2</v>
      </c>
      <c r="B37" s="10"/>
      <c r="C37" s="9">
        <f t="shared" ref="C37:L37" si="15">C36/$L$36*100</f>
        <v>50.191864927091324</v>
      </c>
      <c r="D37" s="9">
        <f t="shared" si="15"/>
        <v>41.36607828089025</v>
      </c>
      <c r="E37" s="5">
        <f t="shared" si="15"/>
        <v>0</v>
      </c>
      <c r="F37" s="5">
        <f t="shared" si="15"/>
        <v>1.918649270913277</v>
      </c>
      <c r="G37" s="5">
        <f t="shared" si="15"/>
        <v>1.4581734458940905</v>
      </c>
      <c r="H37" s="5">
        <f t="shared" si="15"/>
        <v>2.7244819646968534</v>
      </c>
      <c r="I37" s="5">
        <f t="shared" si="15"/>
        <v>1.419800460475825</v>
      </c>
      <c r="J37" s="5">
        <f t="shared" si="15"/>
        <v>0.76745970836531074</v>
      </c>
      <c r="K37" s="5">
        <f t="shared" si="15"/>
        <v>0.15349194167306215</v>
      </c>
      <c r="L37" s="4">
        <f t="shared" si="15"/>
        <v>100</v>
      </c>
      <c r="M37" s="3">
        <f>SUM(C37:K37)</f>
        <v>99.999999999999986</v>
      </c>
      <c r="N37" s="3">
        <f t="shared" si="0"/>
        <v>0</v>
      </c>
    </row>
    <row r="38" spans="1:14" ht="25.5" x14ac:dyDescent="0.2">
      <c r="A38" s="6">
        <v>675</v>
      </c>
      <c r="B38" s="10" t="s">
        <v>11</v>
      </c>
      <c r="C38" s="8">
        <f>SUM('[1]South Central'!C38+'[1]South East'!C38+'[1]North '!C38+[1]West!C38)</f>
        <v>13</v>
      </c>
      <c r="D38" s="8">
        <f>SUM('[1]South Central'!D38+'[1]South East'!D38+'[1]North '!D38+[1]West!D38)</f>
        <v>459</v>
      </c>
      <c r="E38" s="4">
        <f>SUM('[1]South Central'!E38+'[1]South East'!E38+'[1]North '!E38+[1]West!E38)</f>
        <v>0</v>
      </c>
      <c r="F38" s="4">
        <f>SUM('[1]South Central'!F38+'[1]South East'!F38+'[1]North '!F38+[1]West!F38)</f>
        <v>22</v>
      </c>
      <c r="G38" s="4">
        <f>SUM('[1]South Central'!G38+'[1]South East'!G38+'[1]North '!G38+[1]West!G38)</f>
        <v>3</v>
      </c>
      <c r="H38" s="4">
        <f>SUM('[1]South Central'!H38+'[1]South East'!H38+'[1]North '!H38+[1]West!H38)</f>
        <v>6</v>
      </c>
      <c r="I38" s="4">
        <f>SUM('[1]South Central'!I38+'[1]South East'!I38+'[1]North '!I38+[1]West!I38)</f>
        <v>14</v>
      </c>
      <c r="J38" s="4">
        <f>SUM('[1]South Central'!J38+'[1]South East'!J38+'[1]North '!J38+[1]West!J38)</f>
        <v>0</v>
      </c>
      <c r="K38" s="4">
        <f>SUM('[1]South Central'!K38+'[1]South East'!K38+'[1]North '!K38+[1]West!K38)</f>
        <v>1</v>
      </c>
      <c r="L38" s="4">
        <f>SUM(C38:K38)</f>
        <v>518</v>
      </c>
      <c r="M38" s="2">
        <f>'[1]South Central'!L38+'[1]South East'!L38+'[1]North '!L38+[1]West!L38</f>
        <v>518</v>
      </c>
      <c r="N38" s="2">
        <f t="shared" si="0"/>
        <v>0</v>
      </c>
    </row>
    <row r="39" spans="1:14" x14ac:dyDescent="0.2">
      <c r="A39" s="6" t="s">
        <v>2</v>
      </c>
      <c r="B39" s="10"/>
      <c r="C39" s="9">
        <f t="shared" ref="C39:L39" si="16">C38/$L$38*100</f>
        <v>2.5096525096525095</v>
      </c>
      <c r="D39" s="9">
        <f t="shared" si="16"/>
        <v>88.610038610038615</v>
      </c>
      <c r="E39" s="5">
        <f t="shared" si="16"/>
        <v>0</v>
      </c>
      <c r="F39" s="5">
        <f t="shared" si="16"/>
        <v>4.2471042471042466</v>
      </c>
      <c r="G39" s="5">
        <f t="shared" si="16"/>
        <v>0.5791505791505791</v>
      </c>
      <c r="H39" s="5">
        <f t="shared" si="16"/>
        <v>1.1583011583011582</v>
      </c>
      <c r="I39" s="5">
        <f t="shared" si="16"/>
        <v>2.7027027027027026</v>
      </c>
      <c r="J39" s="5">
        <f t="shared" si="16"/>
        <v>0</v>
      </c>
      <c r="K39" s="5">
        <f t="shared" si="16"/>
        <v>0.19305019305019305</v>
      </c>
      <c r="L39" s="4">
        <f t="shared" si="16"/>
        <v>100</v>
      </c>
      <c r="M39" s="3">
        <f>SUM(C39:K39)</f>
        <v>100.00000000000001</v>
      </c>
      <c r="N39" s="3">
        <f t="shared" si="0"/>
        <v>0</v>
      </c>
    </row>
    <row r="40" spans="1:14" ht="25.5" x14ac:dyDescent="0.2">
      <c r="A40" s="6">
        <v>676</v>
      </c>
      <c r="B40" s="10" t="s">
        <v>10</v>
      </c>
      <c r="C40" s="8">
        <f>SUM('[1]South Central'!C40+'[1]South East'!C40+'[1]North '!C40+[1]West!C40)</f>
        <v>509</v>
      </c>
      <c r="D40" s="8">
        <f>SUM('[1]South Central'!D40+'[1]South East'!D40+'[1]North '!D40+[1]West!D40)</f>
        <v>1292</v>
      </c>
      <c r="E40" s="4">
        <f>SUM('[1]South Central'!E40+'[1]South East'!E40+'[1]North '!E40+[1]West!E40)</f>
        <v>2</v>
      </c>
      <c r="F40" s="4">
        <f>SUM('[1]South Central'!F40+'[1]South East'!F40+'[1]North '!F40+[1]West!F40)</f>
        <v>62</v>
      </c>
      <c r="G40" s="4">
        <f>SUM('[1]South Central'!G40+'[1]South East'!G40+'[1]North '!G40+[1]West!G40)</f>
        <v>17</v>
      </c>
      <c r="H40" s="4">
        <f>SUM('[1]South Central'!H40+'[1]South East'!H40+'[1]North '!H40+[1]West!H40)</f>
        <v>47</v>
      </c>
      <c r="I40" s="4">
        <f>SUM('[1]South Central'!I40+'[1]South East'!I40+'[1]North '!I40+[1]West!I40)</f>
        <v>34</v>
      </c>
      <c r="J40" s="4">
        <f>SUM('[1]South Central'!J40+'[1]South East'!J40+'[1]North '!J40+[1]West!J40)</f>
        <v>8</v>
      </c>
      <c r="K40" s="4">
        <f>SUM('[1]South Central'!K40+'[1]South East'!K40+'[1]North '!K40+[1]West!K40)</f>
        <v>8</v>
      </c>
      <c r="L40" s="4">
        <f>SUM(C40:K40)</f>
        <v>1979</v>
      </c>
      <c r="M40" s="2">
        <f>'[1]South Central'!L40+'[1]South East'!L40+'[1]North '!L40+[1]West!L40</f>
        <v>1979</v>
      </c>
      <c r="N40" s="2">
        <f t="shared" si="0"/>
        <v>0</v>
      </c>
    </row>
    <row r="41" spans="1:14" x14ac:dyDescent="0.2">
      <c r="A41" s="6" t="s">
        <v>2</v>
      </c>
      <c r="B41" s="10"/>
      <c r="C41" s="9">
        <f t="shared" ref="C41:L41" si="17">C40/$L$40*100</f>
        <v>25.720060636685194</v>
      </c>
      <c r="D41" s="9">
        <f t="shared" si="17"/>
        <v>65.285497726124305</v>
      </c>
      <c r="E41" s="5">
        <f t="shared" si="17"/>
        <v>0.1010611419909045</v>
      </c>
      <c r="F41" s="5">
        <f t="shared" si="17"/>
        <v>3.1328954017180397</v>
      </c>
      <c r="G41" s="5">
        <f t="shared" si="17"/>
        <v>0.85901970692268814</v>
      </c>
      <c r="H41" s="5">
        <f t="shared" si="17"/>
        <v>2.3749368367862558</v>
      </c>
      <c r="I41" s="5">
        <f t="shared" si="17"/>
        <v>1.7180394138453763</v>
      </c>
      <c r="J41" s="5">
        <f t="shared" si="17"/>
        <v>0.40424456796361802</v>
      </c>
      <c r="K41" s="5">
        <f t="shared" si="17"/>
        <v>0.40424456796361802</v>
      </c>
      <c r="L41" s="4">
        <f t="shared" si="17"/>
        <v>100</v>
      </c>
      <c r="M41" s="3">
        <f>SUM(C41:K41)</f>
        <v>100.00000000000001</v>
      </c>
      <c r="N41" s="3">
        <f t="shared" si="0"/>
        <v>0</v>
      </c>
    </row>
    <row r="42" spans="1:14" ht="25.5" x14ac:dyDescent="0.2">
      <c r="A42" s="6">
        <v>677</v>
      </c>
      <c r="B42" s="10" t="s">
        <v>9</v>
      </c>
      <c r="C42" s="8">
        <f>SUM('[1]South Central'!C42+'[1]South East'!C42+'[1]North '!C42+[1]West!C42)</f>
        <v>22</v>
      </c>
      <c r="D42" s="8">
        <f>SUM('[1]South Central'!D42+'[1]South East'!D42+'[1]North '!D42+[1]West!D42)</f>
        <v>526</v>
      </c>
      <c r="E42" s="4">
        <f>SUM('[1]South Central'!E42+'[1]South East'!E42+'[1]North '!E42+[1]West!E42)</f>
        <v>0</v>
      </c>
      <c r="F42" s="4">
        <f>SUM('[1]South Central'!F42+'[1]South East'!F42+'[1]North '!F42+[1]West!F42)</f>
        <v>21</v>
      </c>
      <c r="G42" s="4">
        <f>SUM('[1]South Central'!G42+'[1]South East'!G42+'[1]North '!G42+[1]West!G42)</f>
        <v>2</v>
      </c>
      <c r="H42" s="4">
        <f>SUM('[1]South Central'!H42+'[1]South East'!H42+'[1]North '!H42+[1]West!H42)</f>
        <v>19</v>
      </c>
      <c r="I42" s="4">
        <f>SUM('[1]South Central'!I42+'[1]South East'!I42+'[1]North '!I42+[1]West!I42)</f>
        <v>9</v>
      </c>
      <c r="J42" s="4">
        <f>SUM('[1]South Central'!J42+'[1]South East'!J42+'[1]North '!J42+[1]West!J42)</f>
        <v>13</v>
      </c>
      <c r="K42" s="4">
        <f>SUM('[1]South Central'!K42+'[1]South East'!K42+'[1]North '!K42+[1]West!K42)</f>
        <v>3</v>
      </c>
      <c r="L42" s="4">
        <f>SUM(C42:K42)</f>
        <v>615</v>
      </c>
      <c r="M42" s="2">
        <f>'[1]South Central'!L42+'[1]South East'!L42+'[1]North '!L42+[1]West!L42</f>
        <v>615</v>
      </c>
      <c r="N42" s="2">
        <f t="shared" si="0"/>
        <v>0</v>
      </c>
    </row>
    <row r="43" spans="1:14" x14ac:dyDescent="0.2">
      <c r="A43" s="6" t="s">
        <v>2</v>
      </c>
      <c r="B43" s="10"/>
      <c r="C43" s="9">
        <f t="shared" ref="C43:L43" si="18">C42/$L$42*100</f>
        <v>3.5772357723577239</v>
      </c>
      <c r="D43" s="9">
        <f t="shared" si="18"/>
        <v>85.528455284552834</v>
      </c>
      <c r="E43" s="5">
        <f t="shared" si="18"/>
        <v>0</v>
      </c>
      <c r="F43" s="5">
        <f t="shared" si="18"/>
        <v>3.4146341463414638</v>
      </c>
      <c r="G43" s="5">
        <f t="shared" si="18"/>
        <v>0.32520325203252032</v>
      </c>
      <c r="H43" s="5">
        <f t="shared" si="18"/>
        <v>3.089430894308943</v>
      </c>
      <c r="I43" s="5">
        <f t="shared" si="18"/>
        <v>1.4634146341463417</v>
      </c>
      <c r="J43" s="5">
        <f t="shared" si="18"/>
        <v>2.1138211382113821</v>
      </c>
      <c r="K43" s="5">
        <f t="shared" si="18"/>
        <v>0.48780487804878048</v>
      </c>
      <c r="L43" s="4">
        <f t="shared" si="18"/>
        <v>100</v>
      </c>
      <c r="M43" s="3">
        <f>SUM(C43:K43)</f>
        <v>100</v>
      </c>
      <c r="N43" s="3">
        <f t="shared" si="0"/>
        <v>0</v>
      </c>
    </row>
    <row r="44" spans="1:14" ht="25.5" x14ac:dyDescent="0.2">
      <c r="A44" s="6">
        <v>678</v>
      </c>
      <c r="B44" s="10" t="s">
        <v>8</v>
      </c>
      <c r="C44" s="8">
        <f>SUM('[1]South Central'!C44+'[1]South East'!C44+'[1]North '!C44+[1]West!C44)</f>
        <v>156</v>
      </c>
      <c r="D44" s="8">
        <f>SUM('[1]South Central'!D44+'[1]South East'!D44+'[1]North '!D44+[1]West!D44)</f>
        <v>737</v>
      </c>
      <c r="E44" s="4">
        <f>SUM('[1]South Central'!E44+'[1]South East'!E44+'[1]North '!E44+[1]West!E44)</f>
        <v>0</v>
      </c>
      <c r="F44" s="4">
        <f>SUM('[1]South Central'!F44+'[1]South East'!F44+'[1]North '!F44+[1]West!F44)</f>
        <v>95</v>
      </c>
      <c r="G44" s="4">
        <f>SUM('[1]South Central'!G44+'[1]South East'!G44+'[1]North '!G44+[1]West!G44)</f>
        <v>19</v>
      </c>
      <c r="H44" s="4">
        <f>SUM('[1]South Central'!H44+'[1]South East'!H44+'[1]North '!H44+[1]West!H44)</f>
        <v>41</v>
      </c>
      <c r="I44" s="4">
        <f>SUM('[1]South Central'!I44+'[1]South East'!I44+'[1]North '!I44+[1]West!I44)</f>
        <v>25</v>
      </c>
      <c r="J44" s="4">
        <f>SUM('[1]South Central'!J44+'[1]South East'!J44+'[1]North '!J44+[1]West!J44)</f>
        <v>7</v>
      </c>
      <c r="K44" s="4">
        <f>SUM('[1]South Central'!K44+'[1]South East'!K44+'[1]North '!K44+[1]West!K44)</f>
        <v>2</v>
      </c>
      <c r="L44" s="4">
        <f>SUM(C44:K44)</f>
        <v>1082</v>
      </c>
      <c r="M44" s="2">
        <f>'[1]South Central'!L44+'[1]South East'!L44+'[1]North '!L44+[1]West!L44</f>
        <v>1082</v>
      </c>
      <c r="N44" s="2">
        <f t="shared" si="0"/>
        <v>0</v>
      </c>
    </row>
    <row r="45" spans="1:14" x14ac:dyDescent="0.2">
      <c r="A45" s="6" t="s">
        <v>2</v>
      </c>
      <c r="B45" s="10"/>
      <c r="C45" s="9">
        <f t="shared" ref="C45:L45" si="19">C44/$L$44*100</f>
        <v>14.417744916820702</v>
      </c>
      <c r="D45" s="9">
        <f t="shared" si="19"/>
        <v>68.114602587800363</v>
      </c>
      <c r="E45" s="5">
        <f t="shared" si="19"/>
        <v>0</v>
      </c>
      <c r="F45" s="5">
        <f t="shared" si="19"/>
        <v>8.7800369685767095</v>
      </c>
      <c r="G45" s="5">
        <f t="shared" si="19"/>
        <v>1.756007393715342</v>
      </c>
      <c r="H45" s="5">
        <f t="shared" si="19"/>
        <v>3.789279112754159</v>
      </c>
      <c r="I45" s="5">
        <f t="shared" si="19"/>
        <v>2.310536044362292</v>
      </c>
      <c r="J45" s="5">
        <f t="shared" si="19"/>
        <v>0.64695009242144186</v>
      </c>
      <c r="K45" s="5">
        <f t="shared" si="19"/>
        <v>0.18484288354898337</v>
      </c>
      <c r="L45" s="4">
        <f t="shared" si="19"/>
        <v>100</v>
      </c>
      <c r="M45" s="3">
        <f>SUM(C45:K45)</f>
        <v>100</v>
      </c>
      <c r="N45" s="3">
        <f t="shared" si="0"/>
        <v>0</v>
      </c>
    </row>
    <row r="46" spans="1:14" ht="25.5" x14ac:dyDescent="0.2">
      <c r="A46" s="6">
        <v>679</v>
      </c>
      <c r="B46" s="10" t="s">
        <v>7</v>
      </c>
      <c r="C46" s="8">
        <f>SUM('[1]South Central'!C46+'[1]South East'!C46+'[1]North '!C46+[1]West!C46)</f>
        <v>451</v>
      </c>
      <c r="D46" s="8">
        <f>SUM('[1]South Central'!D46+'[1]South East'!D46+'[1]North '!D46+[1]West!D46)</f>
        <v>264</v>
      </c>
      <c r="E46" s="4">
        <f>SUM('[1]South Central'!E46+'[1]South East'!E46+'[1]North '!E46+[1]West!E46)</f>
        <v>0</v>
      </c>
      <c r="F46" s="4">
        <f>SUM('[1]South Central'!F46+'[1]South East'!F46+'[1]North '!F46+[1]West!F46)</f>
        <v>18</v>
      </c>
      <c r="G46" s="4">
        <f>SUM('[1]South Central'!G46+'[1]South East'!G46+'[1]North '!G46+[1]West!G46)</f>
        <v>15</v>
      </c>
      <c r="H46" s="4">
        <f>SUM('[1]South Central'!H46+'[1]South East'!H46+'[1]North '!H46+[1]West!H46)</f>
        <v>24</v>
      </c>
      <c r="I46" s="4">
        <f>SUM('[1]South Central'!I46+'[1]South East'!I46+'[1]North '!I46+[1]West!I46)</f>
        <v>11</v>
      </c>
      <c r="J46" s="4">
        <f>SUM('[1]South Central'!J46+'[1]South East'!J46+'[1]North '!J46+[1]West!J46)</f>
        <v>2</v>
      </c>
      <c r="K46" s="4">
        <f>SUM('[1]South Central'!K46+'[1]South East'!K46+'[1]North '!K46+[1]West!K46)</f>
        <v>1</v>
      </c>
      <c r="L46" s="4">
        <f>SUM(C46:K46)</f>
        <v>786</v>
      </c>
      <c r="M46" s="2">
        <f>'[1]South Central'!L46+'[1]South East'!L46+'[1]North '!L46+[1]West!L46</f>
        <v>786</v>
      </c>
      <c r="N46" s="2">
        <f t="shared" si="0"/>
        <v>0</v>
      </c>
    </row>
    <row r="47" spans="1:14" x14ac:dyDescent="0.2">
      <c r="A47" s="6" t="s">
        <v>2</v>
      </c>
      <c r="B47" s="10"/>
      <c r="C47" s="9">
        <f t="shared" ref="C47:L47" si="20">C46/$L$46*100</f>
        <v>57.379134860050897</v>
      </c>
      <c r="D47" s="9">
        <f t="shared" si="20"/>
        <v>33.587786259541986</v>
      </c>
      <c r="E47" s="5">
        <f t="shared" si="20"/>
        <v>0</v>
      </c>
      <c r="F47" s="5">
        <f t="shared" si="20"/>
        <v>2.2900763358778624</v>
      </c>
      <c r="G47" s="5">
        <f t="shared" si="20"/>
        <v>1.9083969465648856</v>
      </c>
      <c r="H47" s="5">
        <f t="shared" si="20"/>
        <v>3.0534351145038165</v>
      </c>
      <c r="I47" s="5">
        <f t="shared" si="20"/>
        <v>1.3994910941475827</v>
      </c>
      <c r="J47" s="5">
        <f t="shared" si="20"/>
        <v>0.2544529262086514</v>
      </c>
      <c r="K47" s="5">
        <f t="shared" si="20"/>
        <v>0.1272264631043257</v>
      </c>
      <c r="L47" s="4">
        <f t="shared" si="20"/>
        <v>100</v>
      </c>
      <c r="M47" s="3">
        <f>SUM(C47:K47)</f>
        <v>100</v>
      </c>
      <c r="N47" s="3">
        <f t="shared" si="0"/>
        <v>0</v>
      </c>
    </row>
    <row r="48" spans="1:14" ht="23.25" customHeight="1" x14ac:dyDescent="0.2">
      <c r="A48" s="6">
        <v>680</v>
      </c>
      <c r="B48" s="10" t="s">
        <v>6</v>
      </c>
      <c r="C48" s="8">
        <f>SUM('[1]South Central'!C48+'[1]South East'!C48+'[1]North '!C48+[1]West!C48)</f>
        <v>920</v>
      </c>
      <c r="D48" s="8">
        <f>SUM('[1]South Central'!D48+'[1]South East'!D48+'[1]North '!D48+[1]West!D48)</f>
        <v>550</v>
      </c>
      <c r="E48" s="4">
        <f>SUM('[1]South Central'!E48+'[1]South East'!E48+'[1]North '!E48+[1]West!E48)</f>
        <v>2</v>
      </c>
      <c r="F48" s="4">
        <f>SUM('[1]South Central'!F48+'[1]South East'!F48+'[1]North '!F48+[1]West!F48)</f>
        <v>52</v>
      </c>
      <c r="G48" s="4">
        <f>SUM('[1]South Central'!G48+'[1]South East'!G48+'[1]North '!G48+[1]West!G48)</f>
        <v>18</v>
      </c>
      <c r="H48" s="4">
        <f>SUM('[1]South Central'!H48+'[1]South East'!H48+'[1]North '!H48+[1]West!H48)</f>
        <v>25</v>
      </c>
      <c r="I48" s="4">
        <f>SUM('[1]South Central'!I48+'[1]South East'!I48+'[1]North '!I48+[1]West!I48)</f>
        <v>23</v>
      </c>
      <c r="J48" s="4">
        <f>SUM('[1]South Central'!J48+'[1]South East'!J48+'[1]North '!J48+[1]West!J48)</f>
        <v>18</v>
      </c>
      <c r="K48" s="4">
        <f>SUM('[1]South Central'!K48+'[1]South East'!K48+'[1]North '!K48+[1]West!K48)</f>
        <v>17</v>
      </c>
      <c r="L48" s="4">
        <f>SUM(C48:K48)</f>
        <v>1625</v>
      </c>
      <c r="M48" s="2">
        <f>'[1]South Central'!L48+'[1]South East'!L48+'[1]North '!L48+[1]West!L48</f>
        <v>1625</v>
      </c>
      <c r="N48" s="2">
        <f t="shared" si="0"/>
        <v>0</v>
      </c>
    </row>
    <row r="49" spans="1:14" x14ac:dyDescent="0.2">
      <c r="A49" s="6" t="s">
        <v>2</v>
      </c>
      <c r="B49" s="10"/>
      <c r="C49" s="9">
        <f t="shared" ref="C49:L49" si="21">C48/$L$48*100</f>
        <v>56.615384615384613</v>
      </c>
      <c r="D49" s="9">
        <f t="shared" si="21"/>
        <v>33.846153846153847</v>
      </c>
      <c r="E49" s="5">
        <f t="shared" si="21"/>
        <v>0.12307692307692308</v>
      </c>
      <c r="F49" s="5">
        <f t="shared" si="21"/>
        <v>3.2</v>
      </c>
      <c r="G49" s="5">
        <f t="shared" si="21"/>
        <v>1.1076923076923075</v>
      </c>
      <c r="H49" s="5">
        <f t="shared" si="21"/>
        <v>1.5384615384615385</v>
      </c>
      <c r="I49" s="5">
        <f t="shared" si="21"/>
        <v>1.4153846153846155</v>
      </c>
      <c r="J49" s="5">
        <f t="shared" si="21"/>
        <v>1.1076923076923075</v>
      </c>
      <c r="K49" s="5">
        <f t="shared" si="21"/>
        <v>1.0461538461538462</v>
      </c>
      <c r="L49" s="4">
        <f t="shared" si="21"/>
        <v>100</v>
      </c>
      <c r="M49" s="3">
        <f>SUM(C49:K49)</f>
        <v>99.999999999999972</v>
      </c>
      <c r="N49" s="3">
        <f t="shared" si="0"/>
        <v>0</v>
      </c>
    </row>
    <row r="50" spans="1:14" ht="23.25" customHeight="1" x14ac:dyDescent="0.2">
      <c r="A50" s="6">
        <v>681</v>
      </c>
      <c r="B50" s="10" t="s">
        <v>5</v>
      </c>
      <c r="C50" s="8">
        <f>SUM('[1]South Central'!C50+'[1]South East'!C50+'[1]North '!C50+[1]West!C50)</f>
        <v>1667</v>
      </c>
      <c r="D50" s="8">
        <f>SUM('[1]South Central'!D50+'[1]South East'!D50+'[1]North '!D50+[1]West!D50)</f>
        <v>1330</v>
      </c>
      <c r="E50" s="4">
        <f>SUM('[1]South Central'!E50+'[1]South East'!E50+'[1]North '!E50+[1]West!E50)</f>
        <v>2</v>
      </c>
      <c r="F50" s="4">
        <f>SUM('[1]South Central'!F50+'[1]South East'!F50+'[1]North '!F50+[1]West!F50)</f>
        <v>73</v>
      </c>
      <c r="G50" s="4">
        <f>SUM('[1]South Central'!G50+'[1]South East'!G50+'[1]North '!G50+[1]West!G50)</f>
        <v>11</v>
      </c>
      <c r="H50" s="4">
        <f>SUM('[1]South Central'!H50+'[1]South East'!H50+'[1]North '!H50+[1]West!H50)</f>
        <v>44</v>
      </c>
      <c r="I50" s="4">
        <f>SUM('[1]South Central'!I50+'[1]South East'!I50+'[1]North '!I50+[1]West!I50)</f>
        <v>67</v>
      </c>
      <c r="J50" s="4">
        <f>SUM('[1]South Central'!J50+'[1]South East'!J50+'[1]North '!J50+[1]West!J50)</f>
        <v>45</v>
      </c>
      <c r="K50" s="4">
        <f>SUM('[1]South Central'!K50+'[1]South East'!K50+'[1]North '!K50+[1]West!K50)</f>
        <v>16</v>
      </c>
      <c r="L50" s="4">
        <f>SUM(C50:K50)</f>
        <v>3255</v>
      </c>
      <c r="M50" s="2">
        <f>'[1]South Central'!L50+'[1]South East'!L50+'[1]North '!L50+[1]West!L50</f>
        <v>3255</v>
      </c>
      <c r="N50" s="2">
        <f t="shared" si="0"/>
        <v>0</v>
      </c>
    </row>
    <row r="51" spans="1:14" x14ac:dyDescent="0.2">
      <c r="A51" s="6" t="s">
        <v>2</v>
      </c>
      <c r="B51" s="4"/>
      <c r="C51" s="9">
        <f t="shared" ref="C51:L51" si="22">C50/$L$50*100</f>
        <v>51.213517665130567</v>
      </c>
      <c r="D51" s="9">
        <f t="shared" si="22"/>
        <v>40.86021505376344</v>
      </c>
      <c r="E51" s="5">
        <f t="shared" si="22"/>
        <v>6.1443932411674347E-2</v>
      </c>
      <c r="F51" s="5">
        <f t="shared" si="22"/>
        <v>2.2427035330261136</v>
      </c>
      <c r="G51" s="5">
        <f t="shared" si="22"/>
        <v>0.33794162826420893</v>
      </c>
      <c r="H51" s="5">
        <f t="shared" si="22"/>
        <v>1.3517665130568357</v>
      </c>
      <c r="I51" s="5">
        <f t="shared" si="22"/>
        <v>2.0583717357910909</v>
      </c>
      <c r="J51" s="5">
        <f t="shared" si="22"/>
        <v>1.3824884792626728</v>
      </c>
      <c r="K51" s="5">
        <f t="shared" si="22"/>
        <v>0.49155145929339478</v>
      </c>
      <c r="L51" s="4">
        <f t="shared" si="22"/>
        <v>100</v>
      </c>
      <c r="M51" s="3">
        <f>SUM(C51:K51)</f>
        <v>99.999999999999986</v>
      </c>
      <c r="N51" s="3">
        <f t="shared" si="0"/>
        <v>0</v>
      </c>
    </row>
    <row r="52" spans="1:14" x14ac:dyDescent="0.2">
      <c r="A52" s="6"/>
      <c r="B52" s="7" t="s">
        <v>4</v>
      </c>
      <c r="C52" s="4">
        <f>SUM(C8+C10+C12+C14+C16+C18+C20+C22+C24+C26+C28+C30+C32+C34+C36+C38+C40+C42+C44+C46+C48+C50)</f>
        <v>12604</v>
      </c>
      <c r="D52" s="4">
        <f>SUM(D8+D10+D12+D14+D16+D18+D20+D22+D24+D26+D28+D30+D32+D34+D36+D38+D40+D42+D44+D46+D48+D50)</f>
        <v>15259</v>
      </c>
      <c r="E52" s="4"/>
      <c r="F52" s="4"/>
      <c r="G52" s="4"/>
      <c r="H52" s="4"/>
      <c r="I52" s="4"/>
      <c r="J52" s="4"/>
      <c r="K52" s="4"/>
      <c r="L52" s="4">
        <f>SUM(C52:K52)</f>
        <v>27863</v>
      </c>
      <c r="M52" s="2">
        <f>'[1]South Central'!L52+'[1]South East'!L52+'[1]North '!L52+[1]West!L52</f>
        <v>27863</v>
      </c>
      <c r="N52" s="2">
        <f t="shared" si="0"/>
        <v>0</v>
      </c>
    </row>
    <row r="53" spans="1:14" x14ac:dyDescent="0.2">
      <c r="A53" s="6" t="s">
        <v>2</v>
      </c>
      <c r="B53" s="4"/>
      <c r="C53" s="8"/>
      <c r="D53" s="8"/>
      <c r="E53" s="4"/>
      <c r="F53" s="4"/>
      <c r="G53" s="4"/>
      <c r="H53" s="4"/>
      <c r="I53" s="4"/>
      <c r="J53" s="4"/>
      <c r="K53" s="4"/>
      <c r="L53" s="4"/>
      <c r="M53" s="3">
        <f>SUM(C53:K53)</f>
        <v>0</v>
      </c>
      <c r="N53" s="3">
        <f t="shared" si="0"/>
        <v>0</v>
      </c>
    </row>
    <row r="54" spans="1:14" x14ac:dyDescent="0.2">
      <c r="A54" s="4"/>
      <c r="B54" s="7" t="s">
        <v>3</v>
      </c>
      <c r="C54" s="20">
        <f>SUM(C52+D52)</f>
        <v>27863</v>
      </c>
      <c r="D54" s="20"/>
      <c r="E54" s="4">
        <f t="shared" ref="E54:L54" si="23">SUM(E8+E10+E12+E14+E16+E18+E20+E22+E24+E26+E28+E30+E32+E34+E36+E38+E40+E42+E44+E46+E48+E50)</f>
        <v>25</v>
      </c>
      <c r="F54" s="4">
        <f t="shared" si="23"/>
        <v>964</v>
      </c>
      <c r="G54" s="4">
        <f t="shared" si="23"/>
        <v>393</v>
      </c>
      <c r="H54" s="4">
        <f t="shared" si="23"/>
        <v>607</v>
      </c>
      <c r="I54" s="4">
        <f t="shared" si="23"/>
        <v>527</v>
      </c>
      <c r="J54" s="4">
        <f t="shared" si="23"/>
        <v>263</v>
      </c>
      <c r="K54" s="4">
        <f t="shared" si="23"/>
        <v>169</v>
      </c>
      <c r="L54" s="4">
        <f t="shared" si="23"/>
        <v>30811</v>
      </c>
      <c r="M54" s="2">
        <f>'[1]South Central'!L54+'[1]South East'!L54+'[1]North '!L54+[1]West!L54</f>
        <v>30811</v>
      </c>
      <c r="N54" s="2">
        <f t="shared" si="0"/>
        <v>0</v>
      </c>
    </row>
    <row r="55" spans="1:14" x14ac:dyDescent="0.2">
      <c r="A55" s="6" t="s">
        <v>2</v>
      </c>
      <c r="B55" s="4"/>
      <c r="C55" s="21">
        <f>C54/$L$54*100</f>
        <v>90.431988575508754</v>
      </c>
      <c r="D55" s="21"/>
      <c r="E55" s="5">
        <f t="shared" ref="E55:L55" si="24">E54/$L$54*100</f>
        <v>8.1139852650027586E-2</v>
      </c>
      <c r="F55" s="5">
        <f t="shared" si="24"/>
        <v>3.1287527181850643</v>
      </c>
      <c r="G55" s="5">
        <f t="shared" si="24"/>
        <v>1.2755184836584337</v>
      </c>
      <c r="H55" s="5">
        <f t="shared" si="24"/>
        <v>1.9700756223426696</v>
      </c>
      <c r="I55" s="5">
        <f t="shared" si="24"/>
        <v>1.7104280938625815</v>
      </c>
      <c r="J55" s="5">
        <f t="shared" si="24"/>
        <v>0.85359124987829016</v>
      </c>
      <c r="K55" s="5">
        <f t="shared" si="24"/>
        <v>0.54850540391418645</v>
      </c>
      <c r="L55" s="4">
        <f t="shared" si="24"/>
        <v>100</v>
      </c>
      <c r="M55" s="3">
        <f>SUM(C55:K55)</f>
        <v>100.00000000000001</v>
      </c>
      <c r="N55" s="3">
        <f t="shared" si="0"/>
        <v>0</v>
      </c>
    </row>
    <row r="56" spans="1:14" hidden="1" x14ac:dyDescent="0.2">
      <c r="B56" s="2" t="s">
        <v>1</v>
      </c>
      <c r="C56" s="2">
        <f t="shared" ref="C56:L56" si="25">SUM(C50,C48,C46,C44,C42,C40,C38,C36,C34,C32,C30,C28,C26,C24,C22,C20,C18,C16,C14,C12,C10,C8)</f>
        <v>12604</v>
      </c>
      <c r="D56" s="2">
        <f t="shared" si="25"/>
        <v>15259</v>
      </c>
      <c r="E56" s="2">
        <f t="shared" si="25"/>
        <v>25</v>
      </c>
      <c r="F56" s="2">
        <f t="shared" si="25"/>
        <v>964</v>
      </c>
      <c r="G56" s="2">
        <f t="shared" si="25"/>
        <v>393</v>
      </c>
      <c r="H56" s="2">
        <f t="shared" si="25"/>
        <v>607</v>
      </c>
      <c r="I56" s="2">
        <f t="shared" si="25"/>
        <v>527</v>
      </c>
      <c r="J56" s="2">
        <f t="shared" si="25"/>
        <v>263</v>
      </c>
      <c r="K56" s="2">
        <f t="shared" si="25"/>
        <v>169</v>
      </c>
      <c r="L56" s="2">
        <f t="shared" si="25"/>
        <v>30811</v>
      </c>
    </row>
    <row r="57" spans="1:14" hidden="1" x14ac:dyDescent="0.2">
      <c r="B57" s="2" t="s">
        <v>0</v>
      </c>
      <c r="C57" s="2">
        <f>C56-C52</f>
        <v>0</v>
      </c>
      <c r="D57" s="2">
        <f>D56-D52</f>
        <v>0</v>
      </c>
      <c r="E57" s="2">
        <f t="shared" ref="E57:L57" si="26">E56-E54</f>
        <v>0</v>
      </c>
      <c r="F57" s="2">
        <f t="shared" si="26"/>
        <v>0</v>
      </c>
      <c r="G57" s="2">
        <f t="shared" si="26"/>
        <v>0</v>
      </c>
      <c r="H57" s="2">
        <f t="shared" si="26"/>
        <v>0</v>
      </c>
      <c r="I57" s="2">
        <f t="shared" si="26"/>
        <v>0</v>
      </c>
      <c r="J57" s="2">
        <f t="shared" si="26"/>
        <v>0</v>
      </c>
      <c r="K57" s="2">
        <f t="shared" si="26"/>
        <v>0</v>
      </c>
      <c r="L57" s="2">
        <f t="shared" si="26"/>
        <v>0</v>
      </c>
    </row>
  </sheetData>
  <sheetProtection algorithmName="SHA-512" hashValue="tTRiU5uU5eHt7/dGj9ao1jpIMy4yRB1nytAkRrJz56J6EpenqVVNq/KXX4ld/LQ89psXNdNMS4izMdwspeRSfw==" saltValue="zJECqz1DvJQ8FrT1XMbEnA==" spinCount="100000" sheet="1" objects="1" scenarios="1"/>
  <mergeCells count="3">
    <mergeCell ref="C6:D6"/>
    <mergeCell ref="C54:D54"/>
    <mergeCell ref="C55:D55"/>
  </mergeCells>
  <pageMargins left="1.04" right="0.17" top="0.49" bottom="0.48" header="0.5" footer="0.5"/>
  <pageSetup paperSize="9" scale="54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9BDAD8D501A6346ACAA52E0D21A8050" ma:contentTypeVersion="12" ma:contentTypeDescription="Create a new document." ma:contentTypeScope="" ma:versionID="b33557f96ea74045cc75e9a4abf8aa98">
  <xsd:schema xmlns:xsd="http://www.w3.org/2001/XMLSchema" xmlns:xs="http://www.w3.org/2001/XMLSchema" xmlns:p="http://schemas.microsoft.com/office/2006/metadata/properties" xmlns:ns2="cd192037-52ab-48d8-8cff-c9c762de9c61" xmlns:ns3="2428d621-8bf9-4b1a-92e0-a570f9fd5aa8" targetNamespace="http://schemas.microsoft.com/office/2006/metadata/properties" ma:root="true" ma:fieldsID="a6f5b95fc070c1dd168bb8b93a9b3dd2" ns2:_="" ns3:_="">
    <xsd:import namespace="cd192037-52ab-48d8-8cff-c9c762de9c61"/>
    <xsd:import namespace="2428d621-8bf9-4b1a-92e0-a570f9fd5a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192037-52ab-48d8-8cff-c9c762de9c6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28d621-8bf9-4b1a-92e0-a570f9fd5aa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87A53DB-33B6-4EC1-B68B-E5B59E81C450}">
  <ds:schemaRefs>
    <ds:schemaRef ds:uri="http://schemas.microsoft.com/office/2006/metadata/properties"/>
    <ds:schemaRef ds:uri="cd192037-52ab-48d8-8cff-c9c762de9c61"/>
    <ds:schemaRef ds:uri="http://purl.org/dc/elements/1.1/"/>
    <ds:schemaRef ds:uri="2428d621-8bf9-4b1a-92e0-a570f9fd5aa8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1C967DA3-7C2B-43F1-9114-0C1F31BAD01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B452814-7424-4AA5-B3E2-84E2BA1041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d192037-52ab-48d8-8cff-c9c762de9c61"/>
    <ds:schemaRef ds:uri="2428d621-8bf9-4b1a-92e0-a570f9fd5a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Careers Wales</vt:lpstr>
      <vt:lpstr>'Careers Wales'!Print_Area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Williams</dc:creator>
  <cp:lastModifiedBy>Sara Williams</cp:lastModifiedBy>
  <dcterms:created xsi:type="dcterms:W3CDTF">2021-02-23T14:35:39Z</dcterms:created>
  <dcterms:modified xsi:type="dcterms:W3CDTF">2021-03-26T15:52:47Z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0x010100A9BDAD8D501A6346ACAA52E0D21A8050</vt:lpwstr>
  </property>
</Properties>
</file>