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Education and Teaching Professionals/Pupil Destinations/Excel files for site/"/>
    </mc:Choice>
  </mc:AlternateContent>
  <xr:revisionPtr revIDLastSave="0" documentId="8_{AFEA1EDF-36DD-47A7-BA62-2649C6FD3971}" xr6:coauthVersionLast="47" xr6:coauthVersionMax="47" xr10:uidLastSave="{00000000-0000-0000-0000-000000000000}"/>
  <bookViews>
    <workbookView xWindow="14688" yWindow="-13068" windowWidth="23256" windowHeight="12576" xr2:uid="{A0AAAD1C-0E8C-4A55-B1A6-627EAE37D045}"/>
  </bookViews>
  <sheets>
    <sheet name="Year 1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0" i="1" l="1"/>
  <c r="K56" i="1" s="1"/>
  <c r="J50" i="1"/>
  <c r="I50" i="1"/>
  <c r="H50" i="1"/>
  <c r="G50" i="1"/>
  <c r="G56" i="1" s="1"/>
  <c r="G57" i="1" s="1"/>
  <c r="F50" i="1"/>
  <c r="E50" i="1"/>
  <c r="D50" i="1"/>
  <c r="C50" i="1"/>
  <c r="C56" i="1" s="1"/>
  <c r="K48" i="1"/>
  <c r="J48" i="1"/>
  <c r="I48" i="1"/>
  <c r="H48" i="1"/>
  <c r="G48" i="1"/>
  <c r="F48" i="1"/>
  <c r="E48" i="1"/>
  <c r="D48" i="1"/>
  <c r="C48" i="1"/>
  <c r="K46" i="1"/>
  <c r="J46" i="1"/>
  <c r="I46" i="1"/>
  <c r="H46" i="1"/>
  <c r="G46" i="1"/>
  <c r="F46" i="1"/>
  <c r="E46" i="1"/>
  <c r="D46" i="1"/>
  <c r="C46" i="1"/>
  <c r="K44" i="1"/>
  <c r="J44" i="1"/>
  <c r="I44" i="1"/>
  <c r="H44" i="1"/>
  <c r="G44" i="1"/>
  <c r="F44" i="1"/>
  <c r="E44" i="1"/>
  <c r="D44" i="1"/>
  <c r="C44" i="1"/>
  <c r="K42" i="1"/>
  <c r="J42" i="1"/>
  <c r="I42" i="1"/>
  <c r="H42" i="1"/>
  <c r="G42" i="1"/>
  <c r="F42" i="1"/>
  <c r="E42" i="1"/>
  <c r="D42" i="1"/>
  <c r="C42" i="1"/>
  <c r="K40" i="1"/>
  <c r="J40" i="1"/>
  <c r="I40" i="1"/>
  <c r="H40" i="1"/>
  <c r="G40" i="1"/>
  <c r="F40" i="1"/>
  <c r="E40" i="1"/>
  <c r="D40" i="1"/>
  <c r="C40" i="1"/>
  <c r="K38" i="1"/>
  <c r="J38" i="1"/>
  <c r="I38" i="1"/>
  <c r="H38" i="1"/>
  <c r="G38" i="1"/>
  <c r="F38" i="1"/>
  <c r="E38" i="1"/>
  <c r="D38" i="1"/>
  <c r="C38" i="1"/>
  <c r="K36" i="1"/>
  <c r="J36" i="1"/>
  <c r="I36" i="1"/>
  <c r="H36" i="1"/>
  <c r="G36" i="1"/>
  <c r="F36" i="1"/>
  <c r="E36" i="1"/>
  <c r="D36" i="1"/>
  <c r="C36" i="1"/>
  <c r="K34" i="1"/>
  <c r="J34" i="1"/>
  <c r="I34" i="1"/>
  <c r="H34" i="1"/>
  <c r="G34" i="1"/>
  <c r="F34" i="1"/>
  <c r="E34" i="1"/>
  <c r="D34" i="1"/>
  <c r="C34" i="1"/>
  <c r="K32" i="1"/>
  <c r="J32" i="1"/>
  <c r="I32" i="1"/>
  <c r="H32" i="1"/>
  <c r="G32" i="1"/>
  <c r="F32" i="1"/>
  <c r="E32" i="1"/>
  <c r="D32" i="1"/>
  <c r="C32" i="1"/>
  <c r="K30" i="1"/>
  <c r="J30" i="1"/>
  <c r="I30" i="1"/>
  <c r="H30" i="1"/>
  <c r="G30" i="1"/>
  <c r="F30" i="1"/>
  <c r="E30" i="1"/>
  <c r="D30" i="1"/>
  <c r="C30" i="1"/>
  <c r="K28" i="1"/>
  <c r="J28" i="1"/>
  <c r="I28" i="1"/>
  <c r="H28" i="1"/>
  <c r="G28" i="1"/>
  <c r="F28" i="1"/>
  <c r="E28" i="1"/>
  <c r="D28" i="1"/>
  <c r="C28" i="1"/>
  <c r="K26" i="1"/>
  <c r="J26" i="1"/>
  <c r="I26" i="1"/>
  <c r="H26" i="1"/>
  <c r="G26" i="1"/>
  <c r="F26" i="1"/>
  <c r="E26" i="1"/>
  <c r="D26" i="1"/>
  <c r="C26" i="1"/>
  <c r="K24" i="1"/>
  <c r="J24" i="1"/>
  <c r="I24" i="1"/>
  <c r="H24" i="1"/>
  <c r="G24" i="1"/>
  <c r="F24" i="1"/>
  <c r="E24" i="1"/>
  <c r="D24" i="1"/>
  <c r="C24" i="1"/>
  <c r="K22" i="1"/>
  <c r="J22" i="1"/>
  <c r="I22" i="1"/>
  <c r="H22" i="1"/>
  <c r="G22" i="1"/>
  <c r="F22" i="1"/>
  <c r="E22" i="1"/>
  <c r="D22" i="1"/>
  <c r="C22" i="1"/>
  <c r="K20" i="1"/>
  <c r="J20" i="1"/>
  <c r="I20" i="1"/>
  <c r="H20" i="1"/>
  <c r="G20" i="1"/>
  <c r="F20" i="1"/>
  <c r="E20" i="1"/>
  <c r="D20" i="1"/>
  <c r="C20" i="1"/>
  <c r="K18" i="1"/>
  <c r="J18" i="1"/>
  <c r="I18" i="1"/>
  <c r="H18" i="1"/>
  <c r="G18" i="1"/>
  <c r="F18" i="1"/>
  <c r="E18" i="1"/>
  <c r="D18" i="1"/>
  <c r="C18" i="1"/>
  <c r="K16" i="1"/>
  <c r="J16" i="1"/>
  <c r="I16" i="1"/>
  <c r="H16" i="1"/>
  <c r="G16" i="1"/>
  <c r="F16" i="1"/>
  <c r="E16" i="1"/>
  <c r="D16" i="1"/>
  <c r="C16" i="1"/>
  <c r="K14" i="1"/>
  <c r="K54" i="1" s="1"/>
  <c r="J14" i="1"/>
  <c r="I14" i="1"/>
  <c r="H14" i="1"/>
  <c r="G14" i="1"/>
  <c r="F14" i="1"/>
  <c r="E14" i="1"/>
  <c r="D14" i="1"/>
  <c r="C14" i="1"/>
  <c r="K12" i="1"/>
  <c r="J12" i="1"/>
  <c r="I12" i="1"/>
  <c r="H12" i="1"/>
  <c r="G12" i="1"/>
  <c r="F12" i="1"/>
  <c r="E12" i="1"/>
  <c r="D12" i="1"/>
  <c r="C12" i="1"/>
  <c r="K10" i="1"/>
  <c r="J10" i="1"/>
  <c r="I10" i="1"/>
  <c r="H10" i="1"/>
  <c r="G10" i="1"/>
  <c r="F10" i="1"/>
  <c r="E10" i="1"/>
  <c r="D10" i="1"/>
  <c r="C10" i="1"/>
  <c r="K8" i="1"/>
  <c r="J8" i="1"/>
  <c r="I8" i="1"/>
  <c r="H8" i="1"/>
  <c r="G8" i="1"/>
  <c r="G54" i="1" s="1"/>
  <c r="F8" i="1"/>
  <c r="E8" i="1"/>
  <c r="D8" i="1"/>
  <c r="C8" i="1"/>
  <c r="K57" i="1" l="1"/>
  <c r="I43" i="1"/>
  <c r="C52" i="1"/>
  <c r="J33" i="1"/>
  <c r="L40" i="1"/>
  <c r="D52" i="1"/>
  <c r="L16" i="1"/>
  <c r="C25" i="1"/>
  <c r="L48" i="1"/>
  <c r="E49" i="1" s="1"/>
  <c r="L10" i="1"/>
  <c r="L24" i="1"/>
  <c r="L25" i="1" s="1"/>
  <c r="D25" i="1"/>
  <c r="L26" i="1"/>
  <c r="L32" i="1"/>
  <c r="I33" i="1" s="1"/>
  <c r="D33" i="1"/>
  <c r="F41" i="1"/>
  <c r="J41" i="1"/>
  <c r="L42" i="1"/>
  <c r="L11" i="1"/>
  <c r="I11" i="1"/>
  <c r="J11" i="1"/>
  <c r="E11" i="1"/>
  <c r="D11" i="1"/>
  <c r="E54" i="1"/>
  <c r="I54" i="1"/>
  <c r="F11" i="1"/>
  <c r="J54" i="1"/>
  <c r="H17" i="1"/>
  <c r="D23" i="1"/>
  <c r="L22" i="1"/>
  <c r="H27" i="1"/>
  <c r="L44" i="1"/>
  <c r="L45" i="1" s="1"/>
  <c r="H49" i="1"/>
  <c r="F54" i="1"/>
  <c r="C11" i="1"/>
  <c r="G11" i="1"/>
  <c r="K11" i="1"/>
  <c r="I17" i="1"/>
  <c r="D17" i="1"/>
  <c r="I23" i="1"/>
  <c r="E27" i="1"/>
  <c r="L28" i="1"/>
  <c r="D29" i="1" s="1"/>
  <c r="L36" i="1"/>
  <c r="D37" i="1" s="1"/>
  <c r="H41" i="1"/>
  <c r="L43" i="1"/>
  <c r="D43" i="1"/>
  <c r="H43" i="1"/>
  <c r="E45" i="1"/>
  <c r="I49" i="1"/>
  <c r="D49" i="1"/>
  <c r="E56" i="1"/>
  <c r="E57" i="1" s="1"/>
  <c r="I56" i="1"/>
  <c r="I57" i="1" s="1"/>
  <c r="H54" i="1"/>
  <c r="L8" i="1"/>
  <c r="L20" i="1"/>
  <c r="L21" i="1" s="1"/>
  <c r="C23" i="1"/>
  <c r="G23" i="1"/>
  <c r="K23" i="1"/>
  <c r="H11" i="1"/>
  <c r="L12" i="1"/>
  <c r="E13" i="1" s="1"/>
  <c r="L14" i="1"/>
  <c r="E15" i="1" s="1"/>
  <c r="F17" i="1"/>
  <c r="J17" i="1"/>
  <c r="L18" i="1"/>
  <c r="I19" i="1" s="1"/>
  <c r="H25" i="1"/>
  <c r="F27" i="1"/>
  <c r="J27" i="1"/>
  <c r="E29" i="1"/>
  <c r="D31" i="1"/>
  <c r="L30" i="1"/>
  <c r="I31" i="1" s="1"/>
  <c r="H33" i="1"/>
  <c r="L34" i="1"/>
  <c r="H35" i="1" s="1"/>
  <c r="E37" i="1"/>
  <c r="I41" i="1"/>
  <c r="D41" i="1"/>
  <c r="E43" i="1"/>
  <c r="F49" i="1"/>
  <c r="J49" i="1"/>
  <c r="L49" i="1"/>
  <c r="G33" i="1"/>
  <c r="C41" i="1"/>
  <c r="G41" i="1"/>
  <c r="K41" i="1"/>
  <c r="F43" i="1"/>
  <c r="L46" i="1"/>
  <c r="H47" i="1" s="1"/>
  <c r="C49" i="1"/>
  <c r="G49" i="1"/>
  <c r="K49" i="1"/>
  <c r="F56" i="1"/>
  <c r="F57" i="1" s="1"/>
  <c r="J56" i="1"/>
  <c r="J57" i="1" s="1"/>
  <c r="C15" i="1"/>
  <c r="G15" i="1"/>
  <c r="K15" i="1"/>
  <c r="C19" i="1"/>
  <c r="G19" i="1"/>
  <c r="K19" i="1"/>
  <c r="F21" i="1"/>
  <c r="J21" i="1"/>
  <c r="C27" i="1"/>
  <c r="G27" i="1"/>
  <c r="K27" i="1"/>
  <c r="F29" i="1"/>
  <c r="J29" i="1"/>
  <c r="C35" i="1"/>
  <c r="G35" i="1"/>
  <c r="K35" i="1"/>
  <c r="C43" i="1"/>
  <c r="G43" i="1"/>
  <c r="K43" i="1"/>
  <c r="J45" i="1"/>
  <c r="C33" i="1"/>
  <c r="K33" i="1"/>
  <c r="L38" i="1"/>
  <c r="J43" i="1"/>
  <c r="C54" i="1"/>
  <c r="L52" i="1"/>
  <c r="G9" i="1"/>
  <c r="C21" i="1"/>
  <c r="G21" i="1"/>
  <c r="K21" i="1"/>
  <c r="F23" i="1"/>
  <c r="J23" i="1"/>
  <c r="C29" i="1"/>
  <c r="G29" i="1"/>
  <c r="K29" i="1"/>
  <c r="F31" i="1"/>
  <c r="J31" i="1"/>
  <c r="G37" i="1"/>
  <c r="F47" i="1"/>
  <c r="J47" i="1"/>
  <c r="D56" i="1"/>
  <c r="D57" i="1" s="1"/>
  <c r="H56" i="1"/>
  <c r="H57" i="1" s="1"/>
  <c r="L50" i="1"/>
  <c r="E51" i="1" s="1"/>
  <c r="C57" i="1"/>
  <c r="J51" i="1"/>
  <c r="E35" i="1" l="1"/>
  <c r="I51" i="1"/>
  <c r="J13" i="1"/>
  <c r="I21" i="1"/>
  <c r="E17" i="1"/>
  <c r="L17" i="1"/>
  <c r="K17" i="1"/>
  <c r="I15" i="1"/>
  <c r="F19" i="1"/>
  <c r="K25" i="1"/>
  <c r="F33" i="1"/>
  <c r="G17" i="1"/>
  <c r="K51" i="1"/>
  <c r="G13" i="1"/>
  <c r="E33" i="1"/>
  <c r="L33" i="1"/>
  <c r="G25" i="1"/>
  <c r="I25" i="1"/>
  <c r="J25" i="1"/>
  <c r="C17" i="1"/>
  <c r="H31" i="1"/>
  <c r="C31" i="1"/>
  <c r="H51" i="1"/>
  <c r="D27" i="1"/>
  <c r="L27" i="1"/>
  <c r="I27" i="1"/>
  <c r="E41" i="1"/>
  <c r="L41" i="1"/>
  <c r="F25" i="1"/>
  <c r="E25" i="1"/>
  <c r="L54" i="1"/>
  <c r="C55" i="1" s="1"/>
  <c r="F9" i="1"/>
  <c r="J9" i="1"/>
  <c r="L9" i="1"/>
  <c r="H45" i="1"/>
  <c r="F51" i="1"/>
  <c r="K45" i="1"/>
  <c r="J39" i="1"/>
  <c r="C37" i="1"/>
  <c r="G51" i="1"/>
  <c r="F45" i="1"/>
  <c r="J35" i="1"/>
  <c r="K47" i="1"/>
  <c r="H9" i="1"/>
  <c r="L29" i="1"/>
  <c r="H29" i="1"/>
  <c r="I29" i="1"/>
  <c r="C13" i="1"/>
  <c r="E9" i="1"/>
  <c r="D45" i="1"/>
  <c r="F13" i="1"/>
  <c r="I55" i="1"/>
  <c r="L39" i="1"/>
  <c r="E39" i="1"/>
  <c r="L37" i="1"/>
  <c r="H37" i="1"/>
  <c r="C39" i="1"/>
  <c r="I9" i="1"/>
  <c r="G45" i="1"/>
  <c r="F39" i="1"/>
  <c r="C51" i="1"/>
  <c r="J37" i="1"/>
  <c r="F35" i="1"/>
  <c r="I39" i="1"/>
  <c r="L31" i="1"/>
  <c r="E31" i="1"/>
  <c r="H19" i="1"/>
  <c r="L15" i="1"/>
  <c r="D15" i="1"/>
  <c r="H15" i="1"/>
  <c r="G47" i="1"/>
  <c r="D21" i="1"/>
  <c r="H55" i="1"/>
  <c r="I47" i="1"/>
  <c r="H39" i="1"/>
  <c r="K31" i="1"/>
  <c r="F55" i="1"/>
  <c r="K39" i="1"/>
  <c r="E21" i="1"/>
  <c r="J15" i="1"/>
  <c r="E55" i="1"/>
  <c r="C9" i="1"/>
  <c r="L56" i="1"/>
  <c r="L57" i="1" s="1"/>
  <c r="L51" i="1"/>
  <c r="D51" i="1"/>
  <c r="C45" i="1"/>
  <c r="K37" i="1"/>
  <c r="K9" i="1"/>
  <c r="F37" i="1"/>
  <c r="L47" i="1"/>
  <c r="E47" i="1"/>
  <c r="I37" i="1"/>
  <c r="L35" i="1"/>
  <c r="D35" i="1"/>
  <c r="D19" i="1"/>
  <c r="L19" i="1"/>
  <c r="L13" i="1"/>
  <c r="I13" i="1"/>
  <c r="H13" i="1"/>
  <c r="D13" i="1"/>
  <c r="C47" i="1"/>
  <c r="E19" i="1"/>
  <c r="D9" i="1"/>
  <c r="I45" i="1"/>
  <c r="D39" i="1"/>
  <c r="G31" i="1"/>
  <c r="K13" i="1"/>
  <c r="D47" i="1"/>
  <c r="G39" i="1"/>
  <c r="L23" i="1"/>
  <c r="E23" i="1"/>
  <c r="H23" i="1"/>
  <c r="J19" i="1"/>
  <c r="J55" i="1"/>
  <c r="I35" i="1"/>
  <c r="H21" i="1"/>
  <c r="F15" i="1"/>
  <c r="L55" i="1" l="1"/>
  <c r="G55" i="1"/>
  <c r="K55" i="1"/>
</calcChain>
</file>

<file path=xl/sharedStrings.xml><?xml version="1.0" encoding="utf-8"?>
<sst xmlns="http://schemas.openxmlformats.org/spreadsheetml/2006/main" count="66" uniqueCount="43">
  <si>
    <t>Destinations of School Leavers by LEA</t>
  </si>
  <si>
    <t xml:space="preserve">Year: </t>
  </si>
  <si>
    <t>Year 11</t>
  </si>
  <si>
    <t>LEA CODE</t>
  </si>
  <si>
    <t>LEA</t>
  </si>
  <si>
    <t xml:space="preserve">Continuing in Full Time Education </t>
  </si>
  <si>
    <t>Continuing in Part time Education (less than 16 hours a week)</t>
  </si>
  <si>
    <t>Work Based Training - non employed status</t>
  </si>
  <si>
    <t>Work Based Training - Employment status</t>
  </si>
  <si>
    <t>Employed - Other</t>
  </si>
  <si>
    <t>Known not to be in Education, Training or Employment</t>
  </si>
  <si>
    <t>No response to survey</t>
  </si>
  <si>
    <t>Left the area</t>
  </si>
  <si>
    <t>Total number in cohort</t>
  </si>
  <si>
    <t>Continuing in Full Time Education (in school)</t>
  </si>
  <si>
    <t>Continuing in Full Time Education (in College)</t>
  </si>
  <si>
    <t>wg checks</t>
  </si>
  <si>
    <t>wg diff</t>
  </si>
  <si>
    <t xml:space="preserve">Isle of Anglesey County Council </t>
  </si>
  <si>
    <t>%</t>
  </si>
  <si>
    <t xml:space="preserve">Gwynedd Council </t>
  </si>
  <si>
    <t xml:space="preserve">Conwy County Borough Council </t>
  </si>
  <si>
    <t xml:space="preserve">Denbighshire County Council </t>
  </si>
  <si>
    <t xml:space="preserve">Flintshire County Council </t>
  </si>
  <si>
    <t xml:space="preserve">Wrexham County Borough Council </t>
  </si>
  <si>
    <t xml:space="preserve">Powys County Council </t>
  </si>
  <si>
    <t xml:space="preserve">Ceredigion County Council </t>
  </si>
  <si>
    <t xml:space="preserve">Pembrokeshire County Council </t>
  </si>
  <si>
    <t xml:space="preserve">Carmarthenshire County Council </t>
  </si>
  <si>
    <t xml:space="preserve">The City and County of Swansea </t>
  </si>
  <si>
    <t xml:space="preserve">Neath Port Talbot County Council </t>
  </si>
  <si>
    <t xml:space="preserve">Bridgend County Borough Council </t>
  </si>
  <si>
    <t xml:space="preserve">The Vale of Glamorgan County Council </t>
  </si>
  <si>
    <t xml:space="preserve">Rhondda Cynon Taff County Borough Council </t>
  </si>
  <si>
    <t xml:space="preserve">Merthyr Tydfil County Borough Council </t>
  </si>
  <si>
    <t xml:space="preserve">Caerphilly County Borough Council </t>
  </si>
  <si>
    <t xml:space="preserve">Blaenau Gwent County Borough Council </t>
  </si>
  <si>
    <t xml:space="preserve">Torfaen County Borough Council </t>
  </si>
  <si>
    <t xml:space="preserve">Monmouthshire County Council </t>
  </si>
  <si>
    <t xml:space="preserve">Newport City Council </t>
  </si>
  <si>
    <t xml:space="preserve">Cardiff County Council </t>
  </si>
  <si>
    <t>Sub Total</t>
  </si>
  <si>
    <t>All Wales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</si>
</sst>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i/>
      <sz val="11"/>
      <name val="Arial"/>
      <family val="2"/>
    </font>
    <font>
      <sz val="9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textRotation="55" wrapText="1"/>
    </xf>
    <xf numFmtId="0" fontId="4" fillId="0" borderId="2" xfId="0" applyFont="1" applyBorder="1" applyAlignment="1">
      <alignment textRotation="60" wrapText="1"/>
    </xf>
    <xf numFmtId="0" fontId="2" fillId="0" borderId="2" xfId="0" applyFont="1" applyBorder="1" applyAlignment="1">
      <alignment textRotation="60" wrapText="1"/>
    </xf>
    <xf numFmtId="0" fontId="2" fillId="2" borderId="2" xfId="0" applyFont="1" applyFill="1" applyBorder="1" applyAlignment="1">
      <alignment textRotation="60" wrapText="1"/>
    </xf>
    <xf numFmtId="0" fontId="5" fillId="0" borderId="0" xfId="0" applyFont="1"/>
    <xf numFmtId="164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2" fillId="2" borderId="2" xfId="0" applyFont="1" applyFill="1" applyBorder="1"/>
    <xf numFmtId="0" fontId="2" fillId="0" borderId="2" xfId="0" applyFont="1" applyBorder="1"/>
    <xf numFmtId="165" fontId="2" fillId="2" borderId="2" xfId="0" applyNumberFormat="1" applyFont="1" applyFill="1" applyBorder="1"/>
    <xf numFmtId="165" fontId="2" fillId="0" borderId="2" xfId="0" applyNumberFormat="1" applyFont="1" applyBorder="1"/>
    <xf numFmtId="0" fontId="1" fillId="0" borderId="2" xfId="0" applyFont="1" applyBorder="1"/>
    <xf numFmtId="0" fontId="2" fillId="3" borderId="2" xfId="0" applyFont="1" applyFill="1" applyBorder="1"/>
    <xf numFmtId="0" fontId="2" fillId="0" borderId="2" xfId="0" applyFont="1" applyBorder="1" applyAlignment="1">
      <alignment horizontal="center" textRotation="60" wrapText="1"/>
    </xf>
    <xf numFmtId="0" fontId="2" fillId="4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Source%20material%20from%20Bev/MIS%20Individual%20LEA%20for%20companies%20Year%2011%202021.xls?7A38D2A1" TargetMode="External"/><Relationship Id="rId1" Type="http://schemas.openxmlformats.org/officeDocument/2006/relationships/externalLinkPath" Target="file:///\\7A38D2A1\MIS%20Individual%20LEA%20for%20companies%20Year%2011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Transposed - Year 11"/>
      <sheetName val="StatsWales"/>
      <sheetName val="Careers Wales"/>
      <sheetName val="South Central"/>
      <sheetName val="South East"/>
      <sheetName val="North "/>
      <sheetName val="We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32">
          <cell r="C32">
            <v>974</v>
          </cell>
          <cell r="D32">
            <v>468</v>
          </cell>
          <cell r="E32">
            <v>2</v>
          </cell>
          <cell r="F32">
            <v>23</v>
          </cell>
          <cell r="G32">
            <v>35</v>
          </cell>
          <cell r="H32">
            <v>57</v>
          </cell>
          <cell r="I32">
            <v>16</v>
          </cell>
          <cell r="J32">
            <v>26</v>
          </cell>
          <cell r="K32">
            <v>3</v>
          </cell>
        </row>
        <row r="34">
          <cell r="C34">
            <v>904</v>
          </cell>
          <cell r="D34">
            <v>508</v>
          </cell>
          <cell r="E34">
            <v>1</v>
          </cell>
          <cell r="F34">
            <v>28</v>
          </cell>
          <cell r="G34">
            <v>26</v>
          </cell>
          <cell r="H34">
            <v>27</v>
          </cell>
          <cell r="I34">
            <v>16</v>
          </cell>
          <cell r="J34">
            <v>14</v>
          </cell>
          <cell r="K34">
            <v>7</v>
          </cell>
        </row>
        <row r="36">
          <cell r="C36">
            <v>1310</v>
          </cell>
          <cell r="D36">
            <v>1208</v>
          </cell>
          <cell r="E36">
            <v>5</v>
          </cell>
          <cell r="F36">
            <v>82</v>
          </cell>
          <cell r="G36">
            <v>45</v>
          </cell>
          <cell r="H36">
            <v>77</v>
          </cell>
          <cell r="I36">
            <v>55</v>
          </cell>
          <cell r="J36">
            <v>8</v>
          </cell>
          <cell r="K36">
            <v>7</v>
          </cell>
        </row>
        <row r="38">
          <cell r="C38">
            <v>13</v>
          </cell>
          <cell r="D38">
            <v>476</v>
          </cell>
          <cell r="E38">
            <v>8</v>
          </cell>
          <cell r="F38">
            <v>22</v>
          </cell>
          <cell r="G38">
            <v>13</v>
          </cell>
          <cell r="H38">
            <v>21</v>
          </cell>
          <cell r="I38">
            <v>11</v>
          </cell>
          <cell r="J38">
            <v>1</v>
          </cell>
          <cell r="K38">
            <v>1</v>
          </cell>
        </row>
        <row r="50">
          <cell r="C50">
            <v>1756</v>
          </cell>
          <cell r="D50">
            <v>1379</v>
          </cell>
          <cell r="E50">
            <v>3</v>
          </cell>
          <cell r="F50">
            <v>94</v>
          </cell>
          <cell r="G50">
            <v>42</v>
          </cell>
          <cell r="H50">
            <v>89</v>
          </cell>
          <cell r="I50">
            <v>49</v>
          </cell>
          <cell r="J50">
            <v>90</v>
          </cell>
          <cell r="K50">
            <v>27</v>
          </cell>
        </row>
      </sheetData>
      <sheetData sheetId="5">
        <row r="40">
          <cell r="C40">
            <v>500</v>
          </cell>
          <cell r="D40">
            <v>1176</v>
          </cell>
          <cell r="E40">
            <v>9</v>
          </cell>
          <cell r="F40">
            <v>45</v>
          </cell>
          <cell r="G40">
            <v>31</v>
          </cell>
          <cell r="H40">
            <v>75</v>
          </cell>
          <cell r="I40">
            <v>42</v>
          </cell>
          <cell r="J40">
            <v>6</v>
          </cell>
          <cell r="K40">
            <v>4</v>
          </cell>
        </row>
        <row r="42">
          <cell r="C42">
            <v>17</v>
          </cell>
          <cell r="D42">
            <v>479</v>
          </cell>
          <cell r="E42">
            <v>2</v>
          </cell>
          <cell r="F42">
            <v>14</v>
          </cell>
          <cell r="G42">
            <v>7</v>
          </cell>
          <cell r="H42">
            <v>11</v>
          </cell>
          <cell r="I42">
            <v>9</v>
          </cell>
          <cell r="J42">
            <v>21</v>
          </cell>
          <cell r="K42">
            <v>0</v>
          </cell>
        </row>
        <row r="44">
          <cell r="C44">
            <v>69</v>
          </cell>
          <cell r="D44">
            <v>837</v>
          </cell>
          <cell r="E44">
            <v>5</v>
          </cell>
          <cell r="F44">
            <v>75</v>
          </cell>
          <cell r="G44">
            <v>32</v>
          </cell>
          <cell r="H44">
            <v>44</v>
          </cell>
          <cell r="I44">
            <v>29</v>
          </cell>
          <cell r="J44">
            <v>10</v>
          </cell>
          <cell r="K44">
            <v>4</v>
          </cell>
        </row>
        <row r="46">
          <cell r="C46">
            <v>445</v>
          </cell>
          <cell r="D46">
            <v>263</v>
          </cell>
          <cell r="E46">
            <v>4</v>
          </cell>
          <cell r="F46">
            <v>15</v>
          </cell>
          <cell r="G46">
            <v>24</v>
          </cell>
          <cell r="H46">
            <v>16</v>
          </cell>
          <cell r="I46">
            <v>16</v>
          </cell>
          <cell r="J46">
            <v>2</v>
          </cell>
          <cell r="K46">
            <v>8</v>
          </cell>
        </row>
        <row r="48">
          <cell r="C48">
            <v>884</v>
          </cell>
          <cell r="D48">
            <v>642</v>
          </cell>
          <cell r="E48">
            <v>9</v>
          </cell>
          <cell r="F48">
            <v>59</v>
          </cell>
          <cell r="G48">
            <v>32</v>
          </cell>
          <cell r="H48">
            <v>60</v>
          </cell>
          <cell r="I48">
            <v>22</v>
          </cell>
          <cell r="J48">
            <v>20</v>
          </cell>
          <cell r="K48">
            <v>14</v>
          </cell>
        </row>
      </sheetData>
      <sheetData sheetId="6">
        <row r="8">
          <cell r="C8">
            <v>335</v>
          </cell>
          <cell r="D8">
            <v>221</v>
          </cell>
          <cell r="E8">
            <v>5</v>
          </cell>
          <cell r="F8">
            <v>15</v>
          </cell>
          <cell r="G8">
            <v>21</v>
          </cell>
          <cell r="H8">
            <v>19</v>
          </cell>
          <cell r="I8">
            <v>17</v>
          </cell>
          <cell r="J8">
            <v>8</v>
          </cell>
          <cell r="K8">
            <v>8</v>
          </cell>
        </row>
        <row r="10">
          <cell r="C10">
            <v>456</v>
          </cell>
          <cell r="D10">
            <v>606</v>
          </cell>
          <cell r="E10">
            <v>4</v>
          </cell>
          <cell r="F10">
            <v>16</v>
          </cell>
          <cell r="G10">
            <v>46</v>
          </cell>
          <cell r="H10">
            <v>55</v>
          </cell>
          <cell r="I10">
            <v>18</v>
          </cell>
          <cell r="J10">
            <v>6</v>
          </cell>
          <cell r="K10">
            <v>11</v>
          </cell>
        </row>
        <row r="12">
          <cell r="C12">
            <v>616</v>
          </cell>
          <cell r="D12">
            <v>331</v>
          </cell>
          <cell r="E12">
            <v>5</v>
          </cell>
          <cell r="F12">
            <v>26</v>
          </cell>
          <cell r="G12">
            <v>22</v>
          </cell>
          <cell r="H12">
            <v>37</v>
          </cell>
          <cell r="I12">
            <v>22</v>
          </cell>
          <cell r="J12">
            <v>15</v>
          </cell>
          <cell r="K12">
            <v>10</v>
          </cell>
        </row>
        <row r="14">
          <cell r="C14">
            <v>487</v>
          </cell>
          <cell r="D14">
            <v>511</v>
          </cell>
          <cell r="E14">
            <v>6</v>
          </cell>
          <cell r="F14">
            <v>13</v>
          </cell>
          <cell r="G14">
            <v>26</v>
          </cell>
          <cell r="H14">
            <v>31</v>
          </cell>
          <cell r="I14">
            <v>19</v>
          </cell>
          <cell r="J14">
            <v>33</v>
          </cell>
          <cell r="K14">
            <v>5</v>
          </cell>
        </row>
        <row r="16">
          <cell r="C16">
            <v>548</v>
          </cell>
          <cell r="D16">
            <v>902</v>
          </cell>
          <cell r="E16">
            <v>1</v>
          </cell>
          <cell r="F16">
            <v>15</v>
          </cell>
          <cell r="G16">
            <v>45</v>
          </cell>
          <cell r="H16">
            <v>33</v>
          </cell>
          <cell r="I16">
            <v>23</v>
          </cell>
          <cell r="J16">
            <v>26</v>
          </cell>
          <cell r="K16">
            <v>12</v>
          </cell>
        </row>
        <row r="18">
          <cell r="C18">
            <v>183</v>
          </cell>
          <cell r="D18">
            <v>878</v>
          </cell>
          <cell r="E18">
            <v>1</v>
          </cell>
          <cell r="F18">
            <v>19</v>
          </cell>
          <cell r="G18">
            <v>52</v>
          </cell>
          <cell r="H18">
            <v>41</v>
          </cell>
          <cell r="I18">
            <v>15</v>
          </cell>
          <cell r="J18">
            <v>19</v>
          </cell>
          <cell r="K18">
            <v>9</v>
          </cell>
        </row>
      </sheetData>
      <sheetData sheetId="7">
        <row r="20">
          <cell r="C20">
            <v>569</v>
          </cell>
          <cell r="D20">
            <v>557</v>
          </cell>
          <cell r="E20">
            <v>11</v>
          </cell>
          <cell r="F20">
            <v>11</v>
          </cell>
          <cell r="G20">
            <v>52</v>
          </cell>
          <cell r="H20">
            <v>32</v>
          </cell>
          <cell r="I20">
            <v>12</v>
          </cell>
          <cell r="J20">
            <v>17</v>
          </cell>
          <cell r="K20">
            <v>11</v>
          </cell>
        </row>
        <row r="22">
          <cell r="C22">
            <v>395</v>
          </cell>
          <cell r="D22">
            <v>238</v>
          </cell>
          <cell r="E22">
            <v>0</v>
          </cell>
          <cell r="F22">
            <v>21</v>
          </cell>
          <cell r="G22">
            <v>23</v>
          </cell>
          <cell r="H22">
            <v>17</v>
          </cell>
          <cell r="I22">
            <v>3</v>
          </cell>
          <cell r="J22">
            <v>3</v>
          </cell>
          <cell r="K22">
            <v>4</v>
          </cell>
        </row>
        <row r="24">
          <cell r="C24">
            <v>343</v>
          </cell>
          <cell r="D24">
            <v>626</v>
          </cell>
          <cell r="E24">
            <v>2</v>
          </cell>
          <cell r="F24">
            <v>55</v>
          </cell>
          <cell r="G24">
            <v>34</v>
          </cell>
          <cell r="H24">
            <v>35</v>
          </cell>
          <cell r="I24">
            <v>14</v>
          </cell>
          <cell r="J24">
            <v>16</v>
          </cell>
          <cell r="K24">
            <v>6</v>
          </cell>
        </row>
        <row r="26">
          <cell r="C26">
            <v>734</v>
          </cell>
          <cell r="D26">
            <v>958</v>
          </cell>
          <cell r="E26">
            <v>3</v>
          </cell>
          <cell r="F26">
            <v>60</v>
          </cell>
          <cell r="G26">
            <v>37</v>
          </cell>
          <cell r="H26">
            <v>42</v>
          </cell>
          <cell r="I26">
            <v>21</v>
          </cell>
          <cell r="J26">
            <v>22</v>
          </cell>
          <cell r="K26">
            <v>8</v>
          </cell>
        </row>
        <row r="28">
          <cell r="C28">
            <v>761</v>
          </cell>
          <cell r="D28">
            <v>1442</v>
          </cell>
          <cell r="E28">
            <v>3</v>
          </cell>
          <cell r="F28">
            <v>59</v>
          </cell>
          <cell r="G28">
            <v>45</v>
          </cell>
          <cell r="H28">
            <v>49</v>
          </cell>
          <cell r="I28">
            <v>39</v>
          </cell>
          <cell r="J28">
            <v>0</v>
          </cell>
          <cell r="K28">
            <v>12</v>
          </cell>
        </row>
        <row r="30">
          <cell r="C30">
            <v>241</v>
          </cell>
          <cell r="D30">
            <v>1146</v>
          </cell>
          <cell r="E30">
            <v>11</v>
          </cell>
          <cell r="F30">
            <v>94</v>
          </cell>
          <cell r="G30">
            <v>39</v>
          </cell>
          <cell r="H30">
            <v>42</v>
          </cell>
          <cell r="I30">
            <v>39</v>
          </cell>
          <cell r="J30">
            <v>2</v>
          </cell>
          <cell r="K3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4F900-1FE2-4E04-A70D-62ABC5E80205}">
  <dimension ref="A1:L57"/>
  <sheetViews>
    <sheetView tabSelected="1" workbookViewId="0"/>
  </sheetViews>
  <sheetFormatPr defaultRowHeight="12.75" x14ac:dyDescent="0.35"/>
  <cols>
    <col min="1" max="1" width="9.06640625" style="2"/>
    <col min="2" max="2" width="28.265625" style="2" customWidth="1"/>
    <col min="3" max="4" width="15.265625" style="2" customWidth="1"/>
    <col min="5" max="5" width="19.59765625" style="2" customWidth="1"/>
    <col min="6" max="6" width="18.265625" style="2" customWidth="1"/>
    <col min="7" max="7" width="20.1328125" style="2" customWidth="1"/>
    <col min="8" max="8" width="15.59765625" style="2" customWidth="1"/>
    <col min="9" max="9" width="16.86328125" style="2" customWidth="1"/>
    <col min="10" max="10" width="13.3984375" style="2" customWidth="1"/>
    <col min="11" max="11" width="12.1328125" style="2" customWidth="1"/>
    <col min="12" max="12" width="14.1328125" style="2" customWidth="1"/>
    <col min="13" max="255" width="9.06640625" style="2"/>
    <col min="256" max="256" width="28.265625" style="2" customWidth="1"/>
    <col min="257" max="258" width="15.265625" style="2" customWidth="1"/>
    <col min="259" max="259" width="19.59765625" style="2" customWidth="1"/>
    <col min="260" max="260" width="18.265625" style="2" customWidth="1"/>
    <col min="261" max="261" width="20.1328125" style="2" customWidth="1"/>
    <col min="262" max="262" width="15.59765625" style="2" customWidth="1"/>
    <col min="263" max="263" width="16.86328125" style="2" customWidth="1"/>
    <col min="264" max="264" width="13.3984375" style="2" customWidth="1"/>
    <col min="265" max="265" width="12.1328125" style="2" customWidth="1"/>
    <col min="266" max="266" width="14.1328125" style="2" customWidth="1"/>
    <col min="267" max="268" width="9.1328125" style="2" customWidth="1"/>
    <col min="269" max="511" width="9.06640625" style="2"/>
    <col min="512" max="512" width="28.265625" style="2" customWidth="1"/>
    <col min="513" max="514" width="15.265625" style="2" customWidth="1"/>
    <col min="515" max="515" width="19.59765625" style="2" customWidth="1"/>
    <col min="516" max="516" width="18.265625" style="2" customWidth="1"/>
    <col min="517" max="517" width="20.1328125" style="2" customWidth="1"/>
    <col min="518" max="518" width="15.59765625" style="2" customWidth="1"/>
    <col min="519" max="519" width="16.86328125" style="2" customWidth="1"/>
    <col min="520" max="520" width="13.3984375" style="2" customWidth="1"/>
    <col min="521" max="521" width="12.1328125" style="2" customWidth="1"/>
    <col min="522" max="522" width="14.1328125" style="2" customWidth="1"/>
    <col min="523" max="524" width="9.1328125" style="2" customWidth="1"/>
    <col min="525" max="767" width="9.06640625" style="2"/>
    <col min="768" max="768" width="28.265625" style="2" customWidth="1"/>
    <col min="769" max="770" width="15.265625" style="2" customWidth="1"/>
    <col min="771" max="771" width="19.59765625" style="2" customWidth="1"/>
    <col min="772" max="772" width="18.265625" style="2" customWidth="1"/>
    <col min="773" max="773" width="20.1328125" style="2" customWidth="1"/>
    <col min="774" max="774" width="15.59765625" style="2" customWidth="1"/>
    <col min="775" max="775" width="16.86328125" style="2" customWidth="1"/>
    <col min="776" max="776" width="13.3984375" style="2" customWidth="1"/>
    <col min="777" max="777" width="12.1328125" style="2" customWidth="1"/>
    <col min="778" max="778" width="14.1328125" style="2" customWidth="1"/>
    <col min="779" max="780" width="9.1328125" style="2" customWidth="1"/>
    <col min="781" max="1023" width="9.06640625" style="2"/>
    <col min="1024" max="1024" width="28.265625" style="2" customWidth="1"/>
    <col min="1025" max="1026" width="15.265625" style="2" customWidth="1"/>
    <col min="1027" max="1027" width="19.59765625" style="2" customWidth="1"/>
    <col min="1028" max="1028" width="18.265625" style="2" customWidth="1"/>
    <col min="1029" max="1029" width="20.1328125" style="2" customWidth="1"/>
    <col min="1030" max="1030" width="15.59765625" style="2" customWidth="1"/>
    <col min="1031" max="1031" width="16.86328125" style="2" customWidth="1"/>
    <col min="1032" max="1032" width="13.3984375" style="2" customWidth="1"/>
    <col min="1033" max="1033" width="12.1328125" style="2" customWidth="1"/>
    <col min="1034" max="1034" width="14.1328125" style="2" customWidth="1"/>
    <col min="1035" max="1036" width="9.1328125" style="2" customWidth="1"/>
    <col min="1037" max="1279" width="9.06640625" style="2"/>
    <col min="1280" max="1280" width="28.265625" style="2" customWidth="1"/>
    <col min="1281" max="1282" width="15.265625" style="2" customWidth="1"/>
    <col min="1283" max="1283" width="19.59765625" style="2" customWidth="1"/>
    <col min="1284" max="1284" width="18.265625" style="2" customWidth="1"/>
    <col min="1285" max="1285" width="20.1328125" style="2" customWidth="1"/>
    <col min="1286" max="1286" width="15.59765625" style="2" customWidth="1"/>
    <col min="1287" max="1287" width="16.86328125" style="2" customWidth="1"/>
    <col min="1288" max="1288" width="13.3984375" style="2" customWidth="1"/>
    <col min="1289" max="1289" width="12.1328125" style="2" customWidth="1"/>
    <col min="1290" max="1290" width="14.1328125" style="2" customWidth="1"/>
    <col min="1291" max="1292" width="9.1328125" style="2" customWidth="1"/>
    <col min="1293" max="1535" width="9.06640625" style="2"/>
    <col min="1536" max="1536" width="28.265625" style="2" customWidth="1"/>
    <col min="1537" max="1538" width="15.265625" style="2" customWidth="1"/>
    <col min="1539" max="1539" width="19.59765625" style="2" customWidth="1"/>
    <col min="1540" max="1540" width="18.265625" style="2" customWidth="1"/>
    <col min="1541" max="1541" width="20.1328125" style="2" customWidth="1"/>
    <col min="1542" max="1542" width="15.59765625" style="2" customWidth="1"/>
    <col min="1543" max="1543" width="16.86328125" style="2" customWidth="1"/>
    <col min="1544" max="1544" width="13.3984375" style="2" customWidth="1"/>
    <col min="1545" max="1545" width="12.1328125" style="2" customWidth="1"/>
    <col min="1546" max="1546" width="14.1328125" style="2" customWidth="1"/>
    <col min="1547" max="1548" width="9.1328125" style="2" customWidth="1"/>
    <col min="1549" max="1791" width="9.06640625" style="2"/>
    <col min="1792" max="1792" width="28.265625" style="2" customWidth="1"/>
    <col min="1793" max="1794" width="15.265625" style="2" customWidth="1"/>
    <col min="1795" max="1795" width="19.59765625" style="2" customWidth="1"/>
    <col min="1796" max="1796" width="18.265625" style="2" customWidth="1"/>
    <col min="1797" max="1797" width="20.1328125" style="2" customWidth="1"/>
    <col min="1798" max="1798" width="15.59765625" style="2" customWidth="1"/>
    <col min="1799" max="1799" width="16.86328125" style="2" customWidth="1"/>
    <col min="1800" max="1800" width="13.3984375" style="2" customWidth="1"/>
    <col min="1801" max="1801" width="12.1328125" style="2" customWidth="1"/>
    <col min="1802" max="1802" width="14.1328125" style="2" customWidth="1"/>
    <col min="1803" max="1804" width="9.1328125" style="2" customWidth="1"/>
    <col min="1805" max="2047" width="9.06640625" style="2"/>
    <col min="2048" max="2048" width="28.265625" style="2" customWidth="1"/>
    <col min="2049" max="2050" width="15.265625" style="2" customWidth="1"/>
    <col min="2051" max="2051" width="19.59765625" style="2" customWidth="1"/>
    <col min="2052" max="2052" width="18.265625" style="2" customWidth="1"/>
    <col min="2053" max="2053" width="20.1328125" style="2" customWidth="1"/>
    <col min="2054" max="2054" width="15.59765625" style="2" customWidth="1"/>
    <col min="2055" max="2055" width="16.86328125" style="2" customWidth="1"/>
    <col min="2056" max="2056" width="13.3984375" style="2" customWidth="1"/>
    <col min="2057" max="2057" width="12.1328125" style="2" customWidth="1"/>
    <col min="2058" max="2058" width="14.1328125" style="2" customWidth="1"/>
    <col min="2059" max="2060" width="9.1328125" style="2" customWidth="1"/>
    <col min="2061" max="2303" width="9.06640625" style="2"/>
    <col min="2304" max="2304" width="28.265625" style="2" customWidth="1"/>
    <col min="2305" max="2306" width="15.265625" style="2" customWidth="1"/>
    <col min="2307" max="2307" width="19.59765625" style="2" customWidth="1"/>
    <col min="2308" max="2308" width="18.265625" style="2" customWidth="1"/>
    <col min="2309" max="2309" width="20.1328125" style="2" customWidth="1"/>
    <col min="2310" max="2310" width="15.59765625" style="2" customWidth="1"/>
    <col min="2311" max="2311" width="16.86328125" style="2" customWidth="1"/>
    <col min="2312" max="2312" width="13.3984375" style="2" customWidth="1"/>
    <col min="2313" max="2313" width="12.1328125" style="2" customWidth="1"/>
    <col min="2314" max="2314" width="14.1328125" style="2" customWidth="1"/>
    <col min="2315" max="2316" width="9.1328125" style="2" customWidth="1"/>
    <col min="2317" max="2559" width="9.06640625" style="2"/>
    <col min="2560" max="2560" width="28.265625" style="2" customWidth="1"/>
    <col min="2561" max="2562" width="15.265625" style="2" customWidth="1"/>
    <col min="2563" max="2563" width="19.59765625" style="2" customWidth="1"/>
    <col min="2564" max="2564" width="18.265625" style="2" customWidth="1"/>
    <col min="2565" max="2565" width="20.1328125" style="2" customWidth="1"/>
    <col min="2566" max="2566" width="15.59765625" style="2" customWidth="1"/>
    <col min="2567" max="2567" width="16.86328125" style="2" customWidth="1"/>
    <col min="2568" max="2568" width="13.3984375" style="2" customWidth="1"/>
    <col min="2569" max="2569" width="12.1328125" style="2" customWidth="1"/>
    <col min="2570" max="2570" width="14.1328125" style="2" customWidth="1"/>
    <col min="2571" max="2572" width="9.1328125" style="2" customWidth="1"/>
    <col min="2573" max="2815" width="9.06640625" style="2"/>
    <col min="2816" max="2816" width="28.265625" style="2" customWidth="1"/>
    <col min="2817" max="2818" width="15.265625" style="2" customWidth="1"/>
    <col min="2819" max="2819" width="19.59765625" style="2" customWidth="1"/>
    <col min="2820" max="2820" width="18.265625" style="2" customWidth="1"/>
    <col min="2821" max="2821" width="20.1328125" style="2" customWidth="1"/>
    <col min="2822" max="2822" width="15.59765625" style="2" customWidth="1"/>
    <col min="2823" max="2823" width="16.86328125" style="2" customWidth="1"/>
    <col min="2824" max="2824" width="13.3984375" style="2" customWidth="1"/>
    <col min="2825" max="2825" width="12.1328125" style="2" customWidth="1"/>
    <col min="2826" max="2826" width="14.1328125" style="2" customWidth="1"/>
    <col min="2827" max="2828" width="9.1328125" style="2" customWidth="1"/>
    <col min="2829" max="3071" width="9.06640625" style="2"/>
    <col min="3072" max="3072" width="28.265625" style="2" customWidth="1"/>
    <col min="3073" max="3074" width="15.265625" style="2" customWidth="1"/>
    <col min="3075" max="3075" width="19.59765625" style="2" customWidth="1"/>
    <col min="3076" max="3076" width="18.265625" style="2" customWidth="1"/>
    <col min="3077" max="3077" width="20.1328125" style="2" customWidth="1"/>
    <col min="3078" max="3078" width="15.59765625" style="2" customWidth="1"/>
    <col min="3079" max="3079" width="16.86328125" style="2" customWidth="1"/>
    <col min="3080" max="3080" width="13.3984375" style="2" customWidth="1"/>
    <col min="3081" max="3081" width="12.1328125" style="2" customWidth="1"/>
    <col min="3082" max="3082" width="14.1328125" style="2" customWidth="1"/>
    <col min="3083" max="3084" width="9.1328125" style="2" customWidth="1"/>
    <col min="3085" max="3327" width="9.06640625" style="2"/>
    <col min="3328" max="3328" width="28.265625" style="2" customWidth="1"/>
    <col min="3329" max="3330" width="15.265625" style="2" customWidth="1"/>
    <col min="3331" max="3331" width="19.59765625" style="2" customWidth="1"/>
    <col min="3332" max="3332" width="18.265625" style="2" customWidth="1"/>
    <col min="3333" max="3333" width="20.1328125" style="2" customWidth="1"/>
    <col min="3334" max="3334" width="15.59765625" style="2" customWidth="1"/>
    <col min="3335" max="3335" width="16.86328125" style="2" customWidth="1"/>
    <col min="3336" max="3336" width="13.3984375" style="2" customWidth="1"/>
    <col min="3337" max="3337" width="12.1328125" style="2" customWidth="1"/>
    <col min="3338" max="3338" width="14.1328125" style="2" customWidth="1"/>
    <col min="3339" max="3340" width="9.1328125" style="2" customWidth="1"/>
    <col min="3341" max="3583" width="9.06640625" style="2"/>
    <col min="3584" max="3584" width="28.265625" style="2" customWidth="1"/>
    <col min="3585" max="3586" width="15.265625" style="2" customWidth="1"/>
    <col min="3587" max="3587" width="19.59765625" style="2" customWidth="1"/>
    <col min="3588" max="3588" width="18.265625" style="2" customWidth="1"/>
    <col min="3589" max="3589" width="20.1328125" style="2" customWidth="1"/>
    <col min="3590" max="3590" width="15.59765625" style="2" customWidth="1"/>
    <col min="3591" max="3591" width="16.86328125" style="2" customWidth="1"/>
    <col min="3592" max="3592" width="13.3984375" style="2" customWidth="1"/>
    <col min="3593" max="3593" width="12.1328125" style="2" customWidth="1"/>
    <col min="3594" max="3594" width="14.1328125" style="2" customWidth="1"/>
    <col min="3595" max="3596" width="9.1328125" style="2" customWidth="1"/>
    <col min="3597" max="3839" width="9.06640625" style="2"/>
    <col min="3840" max="3840" width="28.265625" style="2" customWidth="1"/>
    <col min="3841" max="3842" width="15.265625" style="2" customWidth="1"/>
    <col min="3843" max="3843" width="19.59765625" style="2" customWidth="1"/>
    <col min="3844" max="3844" width="18.265625" style="2" customWidth="1"/>
    <col min="3845" max="3845" width="20.1328125" style="2" customWidth="1"/>
    <col min="3846" max="3846" width="15.59765625" style="2" customWidth="1"/>
    <col min="3847" max="3847" width="16.86328125" style="2" customWidth="1"/>
    <col min="3848" max="3848" width="13.3984375" style="2" customWidth="1"/>
    <col min="3849" max="3849" width="12.1328125" style="2" customWidth="1"/>
    <col min="3850" max="3850" width="14.1328125" style="2" customWidth="1"/>
    <col min="3851" max="3852" width="9.1328125" style="2" customWidth="1"/>
    <col min="3853" max="4095" width="9.06640625" style="2"/>
    <col min="4096" max="4096" width="28.265625" style="2" customWidth="1"/>
    <col min="4097" max="4098" width="15.265625" style="2" customWidth="1"/>
    <col min="4099" max="4099" width="19.59765625" style="2" customWidth="1"/>
    <col min="4100" max="4100" width="18.265625" style="2" customWidth="1"/>
    <col min="4101" max="4101" width="20.1328125" style="2" customWidth="1"/>
    <col min="4102" max="4102" width="15.59765625" style="2" customWidth="1"/>
    <col min="4103" max="4103" width="16.86328125" style="2" customWidth="1"/>
    <col min="4104" max="4104" width="13.3984375" style="2" customWidth="1"/>
    <col min="4105" max="4105" width="12.1328125" style="2" customWidth="1"/>
    <col min="4106" max="4106" width="14.1328125" style="2" customWidth="1"/>
    <col min="4107" max="4108" width="9.1328125" style="2" customWidth="1"/>
    <col min="4109" max="4351" width="9.06640625" style="2"/>
    <col min="4352" max="4352" width="28.265625" style="2" customWidth="1"/>
    <col min="4353" max="4354" width="15.265625" style="2" customWidth="1"/>
    <col min="4355" max="4355" width="19.59765625" style="2" customWidth="1"/>
    <col min="4356" max="4356" width="18.265625" style="2" customWidth="1"/>
    <col min="4357" max="4357" width="20.1328125" style="2" customWidth="1"/>
    <col min="4358" max="4358" width="15.59765625" style="2" customWidth="1"/>
    <col min="4359" max="4359" width="16.86328125" style="2" customWidth="1"/>
    <col min="4360" max="4360" width="13.3984375" style="2" customWidth="1"/>
    <col min="4361" max="4361" width="12.1328125" style="2" customWidth="1"/>
    <col min="4362" max="4362" width="14.1328125" style="2" customWidth="1"/>
    <col min="4363" max="4364" width="9.1328125" style="2" customWidth="1"/>
    <col min="4365" max="4607" width="9.06640625" style="2"/>
    <col min="4608" max="4608" width="28.265625" style="2" customWidth="1"/>
    <col min="4609" max="4610" width="15.265625" style="2" customWidth="1"/>
    <col min="4611" max="4611" width="19.59765625" style="2" customWidth="1"/>
    <col min="4612" max="4612" width="18.265625" style="2" customWidth="1"/>
    <col min="4613" max="4613" width="20.1328125" style="2" customWidth="1"/>
    <col min="4614" max="4614" width="15.59765625" style="2" customWidth="1"/>
    <col min="4615" max="4615" width="16.86328125" style="2" customWidth="1"/>
    <col min="4616" max="4616" width="13.3984375" style="2" customWidth="1"/>
    <col min="4617" max="4617" width="12.1328125" style="2" customWidth="1"/>
    <col min="4618" max="4618" width="14.1328125" style="2" customWidth="1"/>
    <col min="4619" max="4620" width="9.1328125" style="2" customWidth="1"/>
    <col min="4621" max="4863" width="9.06640625" style="2"/>
    <col min="4864" max="4864" width="28.265625" style="2" customWidth="1"/>
    <col min="4865" max="4866" width="15.265625" style="2" customWidth="1"/>
    <col min="4867" max="4867" width="19.59765625" style="2" customWidth="1"/>
    <col min="4868" max="4868" width="18.265625" style="2" customWidth="1"/>
    <col min="4869" max="4869" width="20.1328125" style="2" customWidth="1"/>
    <col min="4870" max="4870" width="15.59765625" style="2" customWidth="1"/>
    <col min="4871" max="4871" width="16.86328125" style="2" customWidth="1"/>
    <col min="4872" max="4872" width="13.3984375" style="2" customWidth="1"/>
    <col min="4873" max="4873" width="12.1328125" style="2" customWidth="1"/>
    <col min="4874" max="4874" width="14.1328125" style="2" customWidth="1"/>
    <col min="4875" max="4876" width="9.1328125" style="2" customWidth="1"/>
    <col min="4877" max="5119" width="9.06640625" style="2"/>
    <col min="5120" max="5120" width="28.265625" style="2" customWidth="1"/>
    <col min="5121" max="5122" width="15.265625" style="2" customWidth="1"/>
    <col min="5123" max="5123" width="19.59765625" style="2" customWidth="1"/>
    <col min="5124" max="5124" width="18.265625" style="2" customWidth="1"/>
    <col min="5125" max="5125" width="20.1328125" style="2" customWidth="1"/>
    <col min="5126" max="5126" width="15.59765625" style="2" customWidth="1"/>
    <col min="5127" max="5127" width="16.86328125" style="2" customWidth="1"/>
    <col min="5128" max="5128" width="13.3984375" style="2" customWidth="1"/>
    <col min="5129" max="5129" width="12.1328125" style="2" customWidth="1"/>
    <col min="5130" max="5130" width="14.1328125" style="2" customWidth="1"/>
    <col min="5131" max="5132" width="9.1328125" style="2" customWidth="1"/>
    <col min="5133" max="5375" width="9.06640625" style="2"/>
    <col min="5376" max="5376" width="28.265625" style="2" customWidth="1"/>
    <col min="5377" max="5378" width="15.265625" style="2" customWidth="1"/>
    <col min="5379" max="5379" width="19.59765625" style="2" customWidth="1"/>
    <col min="5380" max="5380" width="18.265625" style="2" customWidth="1"/>
    <col min="5381" max="5381" width="20.1328125" style="2" customWidth="1"/>
    <col min="5382" max="5382" width="15.59765625" style="2" customWidth="1"/>
    <col min="5383" max="5383" width="16.86328125" style="2" customWidth="1"/>
    <col min="5384" max="5384" width="13.3984375" style="2" customWidth="1"/>
    <col min="5385" max="5385" width="12.1328125" style="2" customWidth="1"/>
    <col min="5386" max="5386" width="14.1328125" style="2" customWidth="1"/>
    <col min="5387" max="5388" width="9.1328125" style="2" customWidth="1"/>
    <col min="5389" max="5631" width="9.06640625" style="2"/>
    <col min="5632" max="5632" width="28.265625" style="2" customWidth="1"/>
    <col min="5633" max="5634" width="15.265625" style="2" customWidth="1"/>
    <col min="5635" max="5635" width="19.59765625" style="2" customWidth="1"/>
    <col min="5636" max="5636" width="18.265625" style="2" customWidth="1"/>
    <col min="5637" max="5637" width="20.1328125" style="2" customWidth="1"/>
    <col min="5638" max="5638" width="15.59765625" style="2" customWidth="1"/>
    <col min="5639" max="5639" width="16.86328125" style="2" customWidth="1"/>
    <col min="5640" max="5640" width="13.3984375" style="2" customWidth="1"/>
    <col min="5641" max="5641" width="12.1328125" style="2" customWidth="1"/>
    <col min="5642" max="5642" width="14.1328125" style="2" customWidth="1"/>
    <col min="5643" max="5644" width="9.1328125" style="2" customWidth="1"/>
    <col min="5645" max="5887" width="9.06640625" style="2"/>
    <col min="5888" max="5888" width="28.265625" style="2" customWidth="1"/>
    <col min="5889" max="5890" width="15.265625" style="2" customWidth="1"/>
    <col min="5891" max="5891" width="19.59765625" style="2" customWidth="1"/>
    <col min="5892" max="5892" width="18.265625" style="2" customWidth="1"/>
    <col min="5893" max="5893" width="20.1328125" style="2" customWidth="1"/>
    <col min="5894" max="5894" width="15.59765625" style="2" customWidth="1"/>
    <col min="5895" max="5895" width="16.86328125" style="2" customWidth="1"/>
    <col min="5896" max="5896" width="13.3984375" style="2" customWidth="1"/>
    <col min="5897" max="5897" width="12.1328125" style="2" customWidth="1"/>
    <col min="5898" max="5898" width="14.1328125" style="2" customWidth="1"/>
    <col min="5899" max="5900" width="9.1328125" style="2" customWidth="1"/>
    <col min="5901" max="6143" width="9.06640625" style="2"/>
    <col min="6144" max="6144" width="28.265625" style="2" customWidth="1"/>
    <col min="6145" max="6146" width="15.265625" style="2" customWidth="1"/>
    <col min="6147" max="6147" width="19.59765625" style="2" customWidth="1"/>
    <col min="6148" max="6148" width="18.265625" style="2" customWidth="1"/>
    <col min="6149" max="6149" width="20.1328125" style="2" customWidth="1"/>
    <col min="6150" max="6150" width="15.59765625" style="2" customWidth="1"/>
    <col min="6151" max="6151" width="16.86328125" style="2" customWidth="1"/>
    <col min="6152" max="6152" width="13.3984375" style="2" customWidth="1"/>
    <col min="6153" max="6153" width="12.1328125" style="2" customWidth="1"/>
    <col min="6154" max="6154" width="14.1328125" style="2" customWidth="1"/>
    <col min="6155" max="6156" width="9.1328125" style="2" customWidth="1"/>
    <col min="6157" max="6399" width="9.06640625" style="2"/>
    <col min="6400" max="6400" width="28.265625" style="2" customWidth="1"/>
    <col min="6401" max="6402" width="15.265625" style="2" customWidth="1"/>
    <col min="6403" max="6403" width="19.59765625" style="2" customWidth="1"/>
    <col min="6404" max="6404" width="18.265625" style="2" customWidth="1"/>
    <col min="6405" max="6405" width="20.1328125" style="2" customWidth="1"/>
    <col min="6406" max="6406" width="15.59765625" style="2" customWidth="1"/>
    <col min="6407" max="6407" width="16.86328125" style="2" customWidth="1"/>
    <col min="6408" max="6408" width="13.3984375" style="2" customWidth="1"/>
    <col min="6409" max="6409" width="12.1328125" style="2" customWidth="1"/>
    <col min="6410" max="6410" width="14.1328125" style="2" customWidth="1"/>
    <col min="6411" max="6412" width="9.1328125" style="2" customWidth="1"/>
    <col min="6413" max="6655" width="9.06640625" style="2"/>
    <col min="6656" max="6656" width="28.265625" style="2" customWidth="1"/>
    <col min="6657" max="6658" width="15.265625" style="2" customWidth="1"/>
    <col min="6659" max="6659" width="19.59765625" style="2" customWidth="1"/>
    <col min="6660" max="6660" width="18.265625" style="2" customWidth="1"/>
    <col min="6661" max="6661" width="20.1328125" style="2" customWidth="1"/>
    <col min="6662" max="6662" width="15.59765625" style="2" customWidth="1"/>
    <col min="6663" max="6663" width="16.86328125" style="2" customWidth="1"/>
    <col min="6664" max="6664" width="13.3984375" style="2" customWidth="1"/>
    <col min="6665" max="6665" width="12.1328125" style="2" customWidth="1"/>
    <col min="6666" max="6666" width="14.1328125" style="2" customWidth="1"/>
    <col min="6667" max="6668" width="9.1328125" style="2" customWidth="1"/>
    <col min="6669" max="6911" width="9.06640625" style="2"/>
    <col min="6912" max="6912" width="28.265625" style="2" customWidth="1"/>
    <col min="6913" max="6914" width="15.265625" style="2" customWidth="1"/>
    <col min="6915" max="6915" width="19.59765625" style="2" customWidth="1"/>
    <col min="6916" max="6916" width="18.265625" style="2" customWidth="1"/>
    <col min="6917" max="6917" width="20.1328125" style="2" customWidth="1"/>
    <col min="6918" max="6918" width="15.59765625" style="2" customWidth="1"/>
    <col min="6919" max="6919" width="16.86328125" style="2" customWidth="1"/>
    <col min="6920" max="6920" width="13.3984375" style="2" customWidth="1"/>
    <col min="6921" max="6921" width="12.1328125" style="2" customWidth="1"/>
    <col min="6922" max="6922" width="14.1328125" style="2" customWidth="1"/>
    <col min="6923" max="6924" width="9.1328125" style="2" customWidth="1"/>
    <col min="6925" max="7167" width="9.06640625" style="2"/>
    <col min="7168" max="7168" width="28.265625" style="2" customWidth="1"/>
    <col min="7169" max="7170" width="15.265625" style="2" customWidth="1"/>
    <col min="7171" max="7171" width="19.59765625" style="2" customWidth="1"/>
    <col min="7172" max="7172" width="18.265625" style="2" customWidth="1"/>
    <col min="7173" max="7173" width="20.1328125" style="2" customWidth="1"/>
    <col min="7174" max="7174" width="15.59765625" style="2" customWidth="1"/>
    <col min="7175" max="7175" width="16.86328125" style="2" customWidth="1"/>
    <col min="7176" max="7176" width="13.3984375" style="2" customWidth="1"/>
    <col min="7177" max="7177" width="12.1328125" style="2" customWidth="1"/>
    <col min="7178" max="7178" width="14.1328125" style="2" customWidth="1"/>
    <col min="7179" max="7180" width="9.1328125" style="2" customWidth="1"/>
    <col min="7181" max="7423" width="9.06640625" style="2"/>
    <col min="7424" max="7424" width="28.265625" style="2" customWidth="1"/>
    <col min="7425" max="7426" width="15.265625" style="2" customWidth="1"/>
    <col min="7427" max="7427" width="19.59765625" style="2" customWidth="1"/>
    <col min="7428" max="7428" width="18.265625" style="2" customWidth="1"/>
    <col min="7429" max="7429" width="20.1328125" style="2" customWidth="1"/>
    <col min="7430" max="7430" width="15.59765625" style="2" customWidth="1"/>
    <col min="7431" max="7431" width="16.86328125" style="2" customWidth="1"/>
    <col min="7432" max="7432" width="13.3984375" style="2" customWidth="1"/>
    <col min="7433" max="7433" width="12.1328125" style="2" customWidth="1"/>
    <col min="7434" max="7434" width="14.1328125" style="2" customWidth="1"/>
    <col min="7435" max="7436" width="9.1328125" style="2" customWidth="1"/>
    <col min="7437" max="7679" width="9.06640625" style="2"/>
    <col min="7680" max="7680" width="28.265625" style="2" customWidth="1"/>
    <col min="7681" max="7682" width="15.265625" style="2" customWidth="1"/>
    <col min="7683" max="7683" width="19.59765625" style="2" customWidth="1"/>
    <col min="7684" max="7684" width="18.265625" style="2" customWidth="1"/>
    <col min="7685" max="7685" width="20.1328125" style="2" customWidth="1"/>
    <col min="7686" max="7686" width="15.59765625" style="2" customWidth="1"/>
    <col min="7687" max="7687" width="16.86328125" style="2" customWidth="1"/>
    <col min="7688" max="7688" width="13.3984375" style="2" customWidth="1"/>
    <col min="7689" max="7689" width="12.1328125" style="2" customWidth="1"/>
    <col min="7690" max="7690" width="14.1328125" style="2" customWidth="1"/>
    <col min="7691" max="7692" width="9.1328125" style="2" customWidth="1"/>
    <col min="7693" max="7935" width="9.06640625" style="2"/>
    <col min="7936" max="7936" width="28.265625" style="2" customWidth="1"/>
    <col min="7937" max="7938" width="15.265625" style="2" customWidth="1"/>
    <col min="7939" max="7939" width="19.59765625" style="2" customWidth="1"/>
    <col min="7940" max="7940" width="18.265625" style="2" customWidth="1"/>
    <col min="7941" max="7941" width="20.1328125" style="2" customWidth="1"/>
    <col min="7942" max="7942" width="15.59765625" style="2" customWidth="1"/>
    <col min="7943" max="7943" width="16.86328125" style="2" customWidth="1"/>
    <col min="7944" max="7944" width="13.3984375" style="2" customWidth="1"/>
    <col min="7945" max="7945" width="12.1328125" style="2" customWidth="1"/>
    <col min="7946" max="7946" width="14.1328125" style="2" customWidth="1"/>
    <col min="7947" max="7948" width="9.1328125" style="2" customWidth="1"/>
    <col min="7949" max="8191" width="9.06640625" style="2"/>
    <col min="8192" max="8192" width="28.265625" style="2" customWidth="1"/>
    <col min="8193" max="8194" width="15.265625" style="2" customWidth="1"/>
    <col min="8195" max="8195" width="19.59765625" style="2" customWidth="1"/>
    <col min="8196" max="8196" width="18.265625" style="2" customWidth="1"/>
    <col min="8197" max="8197" width="20.1328125" style="2" customWidth="1"/>
    <col min="8198" max="8198" width="15.59765625" style="2" customWidth="1"/>
    <col min="8199" max="8199" width="16.86328125" style="2" customWidth="1"/>
    <col min="8200" max="8200" width="13.3984375" style="2" customWidth="1"/>
    <col min="8201" max="8201" width="12.1328125" style="2" customWidth="1"/>
    <col min="8202" max="8202" width="14.1328125" style="2" customWidth="1"/>
    <col min="8203" max="8204" width="9.1328125" style="2" customWidth="1"/>
    <col min="8205" max="8447" width="9.06640625" style="2"/>
    <col min="8448" max="8448" width="28.265625" style="2" customWidth="1"/>
    <col min="8449" max="8450" width="15.265625" style="2" customWidth="1"/>
    <col min="8451" max="8451" width="19.59765625" style="2" customWidth="1"/>
    <col min="8452" max="8452" width="18.265625" style="2" customWidth="1"/>
    <col min="8453" max="8453" width="20.1328125" style="2" customWidth="1"/>
    <col min="8454" max="8454" width="15.59765625" style="2" customWidth="1"/>
    <col min="8455" max="8455" width="16.86328125" style="2" customWidth="1"/>
    <col min="8456" max="8456" width="13.3984375" style="2" customWidth="1"/>
    <col min="8457" max="8457" width="12.1328125" style="2" customWidth="1"/>
    <col min="8458" max="8458" width="14.1328125" style="2" customWidth="1"/>
    <col min="8459" max="8460" width="9.1328125" style="2" customWidth="1"/>
    <col min="8461" max="8703" width="9.06640625" style="2"/>
    <col min="8704" max="8704" width="28.265625" style="2" customWidth="1"/>
    <col min="8705" max="8706" width="15.265625" style="2" customWidth="1"/>
    <col min="8707" max="8707" width="19.59765625" style="2" customWidth="1"/>
    <col min="8708" max="8708" width="18.265625" style="2" customWidth="1"/>
    <col min="8709" max="8709" width="20.1328125" style="2" customWidth="1"/>
    <col min="8710" max="8710" width="15.59765625" style="2" customWidth="1"/>
    <col min="8711" max="8711" width="16.86328125" style="2" customWidth="1"/>
    <col min="8712" max="8712" width="13.3984375" style="2" customWidth="1"/>
    <col min="8713" max="8713" width="12.1328125" style="2" customWidth="1"/>
    <col min="8714" max="8714" width="14.1328125" style="2" customWidth="1"/>
    <col min="8715" max="8716" width="9.1328125" style="2" customWidth="1"/>
    <col min="8717" max="8959" width="9.06640625" style="2"/>
    <col min="8960" max="8960" width="28.265625" style="2" customWidth="1"/>
    <col min="8961" max="8962" width="15.265625" style="2" customWidth="1"/>
    <col min="8963" max="8963" width="19.59765625" style="2" customWidth="1"/>
    <col min="8964" max="8964" width="18.265625" style="2" customWidth="1"/>
    <col min="8965" max="8965" width="20.1328125" style="2" customWidth="1"/>
    <col min="8966" max="8966" width="15.59765625" style="2" customWidth="1"/>
    <col min="8967" max="8967" width="16.86328125" style="2" customWidth="1"/>
    <col min="8968" max="8968" width="13.3984375" style="2" customWidth="1"/>
    <col min="8969" max="8969" width="12.1328125" style="2" customWidth="1"/>
    <col min="8970" max="8970" width="14.1328125" style="2" customWidth="1"/>
    <col min="8971" max="8972" width="9.1328125" style="2" customWidth="1"/>
    <col min="8973" max="9215" width="9.06640625" style="2"/>
    <col min="9216" max="9216" width="28.265625" style="2" customWidth="1"/>
    <col min="9217" max="9218" width="15.265625" style="2" customWidth="1"/>
    <col min="9219" max="9219" width="19.59765625" style="2" customWidth="1"/>
    <col min="9220" max="9220" width="18.265625" style="2" customWidth="1"/>
    <col min="9221" max="9221" width="20.1328125" style="2" customWidth="1"/>
    <col min="9222" max="9222" width="15.59765625" style="2" customWidth="1"/>
    <col min="9223" max="9223" width="16.86328125" style="2" customWidth="1"/>
    <col min="9224" max="9224" width="13.3984375" style="2" customWidth="1"/>
    <col min="9225" max="9225" width="12.1328125" style="2" customWidth="1"/>
    <col min="9226" max="9226" width="14.1328125" style="2" customWidth="1"/>
    <col min="9227" max="9228" width="9.1328125" style="2" customWidth="1"/>
    <col min="9229" max="9471" width="9.06640625" style="2"/>
    <col min="9472" max="9472" width="28.265625" style="2" customWidth="1"/>
    <col min="9473" max="9474" width="15.265625" style="2" customWidth="1"/>
    <col min="9475" max="9475" width="19.59765625" style="2" customWidth="1"/>
    <col min="9476" max="9476" width="18.265625" style="2" customWidth="1"/>
    <col min="9477" max="9477" width="20.1328125" style="2" customWidth="1"/>
    <col min="9478" max="9478" width="15.59765625" style="2" customWidth="1"/>
    <col min="9479" max="9479" width="16.86328125" style="2" customWidth="1"/>
    <col min="9480" max="9480" width="13.3984375" style="2" customWidth="1"/>
    <col min="9481" max="9481" width="12.1328125" style="2" customWidth="1"/>
    <col min="9482" max="9482" width="14.1328125" style="2" customWidth="1"/>
    <col min="9483" max="9484" width="9.1328125" style="2" customWidth="1"/>
    <col min="9485" max="9727" width="9.06640625" style="2"/>
    <col min="9728" max="9728" width="28.265625" style="2" customWidth="1"/>
    <col min="9729" max="9730" width="15.265625" style="2" customWidth="1"/>
    <col min="9731" max="9731" width="19.59765625" style="2" customWidth="1"/>
    <col min="9732" max="9732" width="18.265625" style="2" customWidth="1"/>
    <col min="9733" max="9733" width="20.1328125" style="2" customWidth="1"/>
    <col min="9734" max="9734" width="15.59765625" style="2" customWidth="1"/>
    <col min="9735" max="9735" width="16.86328125" style="2" customWidth="1"/>
    <col min="9736" max="9736" width="13.3984375" style="2" customWidth="1"/>
    <col min="9737" max="9737" width="12.1328125" style="2" customWidth="1"/>
    <col min="9738" max="9738" width="14.1328125" style="2" customWidth="1"/>
    <col min="9739" max="9740" width="9.1328125" style="2" customWidth="1"/>
    <col min="9741" max="9983" width="9.06640625" style="2"/>
    <col min="9984" max="9984" width="28.265625" style="2" customWidth="1"/>
    <col min="9985" max="9986" width="15.265625" style="2" customWidth="1"/>
    <col min="9987" max="9987" width="19.59765625" style="2" customWidth="1"/>
    <col min="9988" max="9988" width="18.265625" style="2" customWidth="1"/>
    <col min="9989" max="9989" width="20.1328125" style="2" customWidth="1"/>
    <col min="9990" max="9990" width="15.59765625" style="2" customWidth="1"/>
    <col min="9991" max="9991" width="16.86328125" style="2" customWidth="1"/>
    <col min="9992" max="9992" width="13.3984375" style="2" customWidth="1"/>
    <col min="9993" max="9993" width="12.1328125" style="2" customWidth="1"/>
    <col min="9994" max="9994" width="14.1328125" style="2" customWidth="1"/>
    <col min="9995" max="9996" width="9.1328125" style="2" customWidth="1"/>
    <col min="9997" max="10239" width="9.06640625" style="2"/>
    <col min="10240" max="10240" width="28.265625" style="2" customWidth="1"/>
    <col min="10241" max="10242" width="15.265625" style="2" customWidth="1"/>
    <col min="10243" max="10243" width="19.59765625" style="2" customWidth="1"/>
    <col min="10244" max="10244" width="18.265625" style="2" customWidth="1"/>
    <col min="10245" max="10245" width="20.1328125" style="2" customWidth="1"/>
    <col min="10246" max="10246" width="15.59765625" style="2" customWidth="1"/>
    <col min="10247" max="10247" width="16.86328125" style="2" customWidth="1"/>
    <col min="10248" max="10248" width="13.3984375" style="2" customWidth="1"/>
    <col min="10249" max="10249" width="12.1328125" style="2" customWidth="1"/>
    <col min="10250" max="10250" width="14.1328125" style="2" customWidth="1"/>
    <col min="10251" max="10252" width="9.1328125" style="2" customWidth="1"/>
    <col min="10253" max="10495" width="9.06640625" style="2"/>
    <col min="10496" max="10496" width="28.265625" style="2" customWidth="1"/>
    <col min="10497" max="10498" width="15.265625" style="2" customWidth="1"/>
    <col min="10499" max="10499" width="19.59765625" style="2" customWidth="1"/>
    <col min="10500" max="10500" width="18.265625" style="2" customWidth="1"/>
    <col min="10501" max="10501" width="20.1328125" style="2" customWidth="1"/>
    <col min="10502" max="10502" width="15.59765625" style="2" customWidth="1"/>
    <col min="10503" max="10503" width="16.86328125" style="2" customWidth="1"/>
    <col min="10504" max="10504" width="13.3984375" style="2" customWidth="1"/>
    <col min="10505" max="10505" width="12.1328125" style="2" customWidth="1"/>
    <col min="10506" max="10506" width="14.1328125" style="2" customWidth="1"/>
    <col min="10507" max="10508" width="9.1328125" style="2" customWidth="1"/>
    <col min="10509" max="10751" width="9.06640625" style="2"/>
    <col min="10752" max="10752" width="28.265625" style="2" customWidth="1"/>
    <col min="10753" max="10754" width="15.265625" style="2" customWidth="1"/>
    <col min="10755" max="10755" width="19.59765625" style="2" customWidth="1"/>
    <col min="10756" max="10756" width="18.265625" style="2" customWidth="1"/>
    <col min="10757" max="10757" width="20.1328125" style="2" customWidth="1"/>
    <col min="10758" max="10758" width="15.59765625" style="2" customWidth="1"/>
    <col min="10759" max="10759" width="16.86328125" style="2" customWidth="1"/>
    <col min="10760" max="10760" width="13.3984375" style="2" customWidth="1"/>
    <col min="10761" max="10761" width="12.1328125" style="2" customWidth="1"/>
    <col min="10762" max="10762" width="14.1328125" style="2" customWidth="1"/>
    <col min="10763" max="10764" width="9.1328125" style="2" customWidth="1"/>
    <col min="10765" max="11007" width="9.06640625" style="2"/>
    <col min="11008" max="11008" width="28.265625" style="2" customWidth="1"/>
    <col min="11009" max="11010" width="15.265625" style="2" customWidth="1"/>
    <col min="11011" max="11011" width="19.59765625" style="2" customWidth="1"/>
    <col min="11012" max="11012" width="18.265625" style="2" customWidth="1"/>
    <col min="11013" max="11013" width="20.1328125" style="2" customWidth="1"/>
    <col min="11014" max="11014" width="15.59765625" style="2" customWidth="1"/>
    <col min="11015" max="11015" width="16.86328125" style="2" customWidth="1"/>
    <col min="11016" max="11016" width="13.3984375" style="2" customWidth="1"/>
    <col min="11017" max="11017" width="12.1328125" style="2" customWidth="1"/>
    <col min="11018" max="11018" width="14.1328125" style="2" customWidth="1"/>
    <col min="11019" max="11020" width="9.1328125" style="2" customWidth="1"/>
    <col min="11021" max="11263" width="9.06640625" style="2"/>
    <col min="11264" max="11264" width="28.265625" style="2" customWidth="1"/>
    <col min="11265" max="11266" width="15.265625" style="2" customWidth="1"/>
    <col min="11267" max="11267" width="19.59765625" style="2" customWidth="1"/>
    <col min="11268" max="11268" width="18.265625" style="2" customWidth="1"/>
    <col min="11269" max="11269" width="20.1328125" style="2" customWidth="1"/>
    <col min="11270" max="11270" width="15.59765625" style="2" customWidth="1"/>
    <col min="11271" max="11271" width="16.86328125" style="2" customWidth="1"/>
    <col min="11272" max="11272" width="13.3984375" style="2" customWidth="1"/>
    <col min="11273" max="11273" width="12.1328125" style="2" customWidth="1"/>
    <col min="11274" max="11274" width="14.1328125" style="2" customWidth="1"/>
    <col min="11275" max="11276" width="9.1328125" style="2" customWidth="1"/>
    <col min="11277" max="11519" width="9.06640625" style="2"/>
    <col min="11520" max="11520" width="28.265625" style="2" customWidth="1"/>
    <col min="11521" max="11522" width="15.265625" style="2" customWidth="1"/>
    <col min="11523" max="11523" width="19.59765625" style="2" customWidth="1"/>
    <col min="11524" max="11524" width="18.265625" style="2" customWidth="1"/>
    <col min="11525" max="11525" width="20.1328125" style="2" customWidth="1"/>
    <col min="11526" max="11526" width="15.59765625" style="2" customWidth="1"/>
    <col min="11527" max="11527" width="16.86328125" style="2" customWidth="1"/>
    <col min="11528" max="11528" width="13.3984375" style="2" customWidth="1"/>
    <col min="11529" max="11529" width="12.1328125" style="2" customWidth="1"/>
    <col min="11530" max="11530" width="14.1328125" style="2" customWidth="1"/>
    <col min="11531" max="11532" width="9.1328125" style="2" customWidth="1"/>
    <col min="11533" max="11775" width="9.06640625" style="2"/>
    <col min="11776" max="11776" width="28.265625" style="2" customWidth="1"/>
    <col min="11777" max="11778" width="15.265625" style="2" customWidth="1"/>
    <col min="11779" max="11779" width="19.59765625" style="2" customWidth="1"/>
    <col min="11780" max="11780" width="18.265625" style="2" customWidth="1"/>
    <col min="11781" max="11781" width="20.1328125" style="2" customWidth="1"/>
    <col min="11782" max="11782" width="15.59765625" style="2" customWidth="1"/>
    <col min="11783" max="11783" width="16.86328125" style="2" customWidth="1"/>
    <col min="11784" max="11784" width="13.3984375" style="2" customWidth="1"/>
    <col min="11785" max="11785" width="12.1328125" style="2" customWidth="1"/>
    <col min="11786" max="11786" width="14.1328125" style="2" customWidth="1"/>
    <col min="11787" max="11788" width="9.1328125" style="2" customWidth="1"/>
    <col min="11789" max="12031" width="9.06640625" style="2"/>
    <col min="12032" max="12032" width="28.265625" style="2" customWidth="1"/>
    <col min="12033" max="12034" width="15.265625" style="2" customWidth="1"/>
    <col min="12035" max="12035" width="19.59765625" style="2" customWidth="1"/>
    <col min="12036" max="12036" width="18.265625" style="2" customWidth="1"/>
    <col min="12037" max="12037" width="20.1328125" style="2" customWidth="1"/>
    <col min="12038" max="12038" width="15.59765625" style="2" customWidth="1"/>
    <col min="12039" max="12039" width="16.86328125" style="2" customWidth="1"/>
    <col min="12040" max="12040" width="13.3984375" style="2" customWidth="1"/>
    <col min="12041" max="12041" width="12.1328125" style="2" customWidth="1"/>
    <col min="12042" max="12042" width="14.1328125" style="2" customWidth="1"/>
    <col min="12043" max="12044" width="9.1328125" style="2" customWidth="1"/>
    <col min="12045" max="12287" width="9.06640625" style="2"/>
    <col min="12288" max="12288" width="28.265625" style="2" customWidth="1"/>
    <col min="12289" max="12290" width="15.265625" style="2" customWidth="1"/>
    <col min="12291" max="12291" width="19.59765625" style="2" customWidth="1"/>
    <col min="12292" max="12292" width="18.265625" style="2" customWidth="1"/>
    <col min="12293" max="12293" width="20.1328125" style="2" customWidth="1"/>
    <col min="12294" max="12294" width="15.59765625" style="2" customWidth="1"/>
    <col min="12295" max="12295" width="16.86328125" style="2" customWidth="1"/>
    <col min="12296" max="12296" width="13.3984375" style="2" customWidth="1"/>
    <col min="12297" max="12297" width="12.1328125" style="2" customWidth="1"/>
    <col min="12298" max="12298" width="14.1328125" style="2" customWidth="1"/>
    <col min="12299" max="12300" width="9.1328125" style="2" customWidth="1"/>
    <col min="12301" max="12543" width="9.06640625" style="2"/>
    <col min="12544" max="12544" width="28.265625" style="2" customWidth="1"/>
    <col min="12545" max="12546" width="15.265625" style="2" customWidth="1"/>
    <col min="12547" max="12547" width="19.59765625" style="2" customWidth="1"/>
    <col min="12548" max="12548" width="18.265625" style="2" customWidth="1"/>
    <col min="12549" max="12549" width="20.1328125" style="2" customWidth="1"/>
    <col min="12550" max="12550" width="15.59765625" style="2" customWidth="1"/>
    <col min="12551" max="12551" width="16.86328125" style="2" customWidth="1"/>
    <col min="12552" max="12552" width="13.3984375" style="2" customWidth="1"/>
    <col min="12553" max="12553" width="12.1328125" style="2" customWidth="1"/>
    <col min="12554" max="12554" width="14.1328125" style="2" customWidth="1"/>
    <col min="12555" max="12556" width="9.1328125" style="2" customWidth="1"/>
    <col min="12557" max="12799" width="9.06640625" style="2"/>
    <col min="12800" max="12800" width="28.265625" style="2" customWidth="1"/>
    <col min="12801" max="12802" width="15.265625" style="2" customWidth="1"/>
    <col min="12803" max="12803" width="19.59765625" style="2" customWidth="1"/>
    <col min="12804" max="12804" width="18.265625" style="2" customWidth="1"/>
    <col min="12805" max="12805" width="20.1328125" style="2" customWidth="1"/>
    <col min="12806" max="12806" width="15.59765625" style="2" customWidth="1"/>
    <col min="12807" max="12807" width="16.86328125" style="2" customWidth="1"/>
    <col min="12808" max="12808" width="13.3984375" style="2" customWidth="1"/>
    <col min="12809" max="12809" width="12.1328125" style="2" customWidth="1"/>
    <col min="12810" max="12810" width="14.1328125" style="2" customWidth="1"/>
    <col min="12811" max="12812" width="9.1328125" style="2" customWidth="1"/>
    <col min="12813" max="13055" width="9.06640625" style="2"/>
    <col min="13056" max="13056" width="28.265625" style="2" customWidth="1"/>
    <col min="13057" max="13058" width="15.265625" style="2" customWidth="1"/>
    <col min="13059" max="13059" width="19.59765625" style="2" customWidth="1"/>
    <col min="13060" max="13060" width="18.265625" style="2" customWidth="1"/>
    <col min="13061" max="13061" width="20.1328125" style="2" customWidth="1"/>
    <col min="13062" max="13062" width="15.59765625" style="2" customWidth="1"/>
    <col min="13063" max="13063" width="16.86328125" style="2" customWidth="1"/>
    <col min="13064" max="13064" width="13.3984375" style="2" customWidth="1"/>
    <col min="13065" max="13065" width="12.1328125" style="2" customWidth="1"/>
    <col min="13066" max="13066" width="14.1328125" style="2" customWidth="1"/>
    <col min="13067" max="13068" width="9.1328125" style="2" customWidth="1"/>
    <col min="13069" max="13311" width="9.06640625" style="2"/>
    <col min="13312" max="13312" width="28.265625" style="2" customWidth="1"/>
    <col min="13313" max="13314" width="15.265625" style="2" customWidth="1"/>
    <col min="13315" max="13315" width="19.59765625" style="2" customWidth="1"/>
    <col min="13316" max="13316" width="18.265625" style="2" customWidth="1"/>
    <col min="13317" max="13317" width="20.1328125" style="2" customWidth="1"/>
    <col min="13318" max="13318" width="15.59765625" style="2" customWidth="1"/>
    <col min="13319" max="13319" width="16.86328125" style="2" customWidth="1"/>
    <col min="13320" max="13320" width="13.3984375" style="2" customWidth="1"/>
    <col min="13321" max="13321" width="12.1328125" style="2" customWidth="1"/>
    <col min="13322" max="13322" width="14.1328125" style="2" customWidth="1"/>
    <col min="13323" max="13324" width="9.1328125" style="2" customWidth="1"/>
    <col min="13325" max="13567" width="9.06640625" style="2"/>
    <col min="13568" max="13568" width="28.265625" style="2" customWidth="1"/>
    <col min="13569" max="13570" width="15.265625" style="2" customWidth="1"/>
    <col min="13571" max="13571" width="19.59765625" style="2" customWidth="1"/>
    <col min="13572" max="13572" width="18.265625" style="2" customWidth="1"/>
    <col min="13573" max="13573" width="20.1328125" style="2" customWidth="1"/>
    <col min="13574" max="13574" width="15.59765625" style="2" customWidth="1"/>
    <col min="13575" max="13575" width="16.86328125" style="2" customWidth="1"/>
    <col min="13576" max="13576" width="13.3984375" style="2" customWidth="1"/>
    <col min="13577" max="13577" width="12.1328125" style="2" customWidth="1"/>
    <col min="13578" max="13578" width="14.1328125" style="2" customWidth="1"/>
    <col min="13579" max="13580" width="9.1328125" style="2" customWidth="1"/>
    <col min="13581" max="13823" width="9.06640625" style="2"/>
    <col min="13824" max="13824" width="28.265625" style="2" customWidth="1"/>
    <col min="13825" max="13826" width="15.265625" style="2" customWidth="1"/>
    <col min="13827" max="13827" width="19.59765625" style="2" customWidth="1"/>
    <col min="13828" max="13828" width="18.265625" style="2" customWidth="1"/>
    <col min="13829" max="13829" width="20.1328125" style="2" customWidth="1"/>
    <col min="13830" max="13830" width="15.59765625" style="2" customWidth="1"/>
    <col min="13831" max="13831" width="16.86328125" style="2" customWidth="1"/>
    <col min="13832" max="13832" width="13.3984375" style="2" customWidth="1"/>
    <col min="13833" max="13833" width="12.1328125" style="2" customWidth="1"/>
    <col min="13834" max="13834" width="14.1328125" style="2" customWidth="1"/>
    <col min="13835" max="13836" width="9.1328125" style="2" customWidth="1"/>
    <col min="13837" max="14079" width="9.06640625" style="2"/>
    <col min="14080" max="14080" width="28.265625" style="2" customWidth="1"/>
    <col min="14081" max="14082" width="15.265625" style="2" customWidth="1"/>
    <col min="14083" max="14083" width="19.59765625" style="2" customWidth="1"/>
    <col min="14084" max="14084" width="18.265625" style="2" customWidth="1"/>
    <col min="14085" max="14085" width="20.1328125" style="2" customWidth="1"/>
    <col min="14086" max="14086" width="15.59765625" style="2" customWidth="1"/>
    <col min="14087" max="14087" width="16.86328125" style="2" customWidth="1"/>
    <col min="14088" max="14088" width="13.3984375" style="2" customWidth="1"/>
    <col min="14089" max="14089" width="12.1328125" style="2" customWidth="1"/>
    <col min="14090" max="14090" width="14.1328125" style="2" customWidth="1"/>
    <col min="14091" max="14092" width="9.1328125" style="2" customWidth="1"/>
    <col min="14093" max="14335" width="9.06640625" style="2"/>
    <col min="14336" max="14336" width="28.265625" style="2" customWidth="1"/>
    <col min="14337" max="14338" width="15.265625" style="2" customWidth="1"/>
    <col min="14339" max="14339" width="19.59765625" style="2" customWidth="1"/>
    <col min="14340" max="14340" width="18.265625" style="2" customWidth="1"/>
    <col min="14341" max="14341" width="20.1328125" style="2" customWidth="1"/>
    <col min="14342" max="14342" width="15.59765625" style="2" customWidth="1"/>
    <col min="14343" max="14343" width="16.86328125" style="2" customWidth="1"/>
    <col min="14344" max="14344" width="13.3984375" style="2" customWidth="1"/>
    <col min="14345" max="14345" width="12.1328125" style="2" customWidth="1"/>
    <col min="14346" max="14346" width="14.1328125" style="2" customWidth="1"/>
    <col min="14347" max="14348" width="9.1328125" style="2" customWidth="1"/>
    <col min="14349" max="14591" width="9.06640625" style="2"/>
    <col min="14592" max="14592" width="28.265625" style="2" customWidth="1"/>
    <col min="14593" max="14594" width="15.265625" style="2" customWidth="1"/>
    <col min="14595" max="14595" width="19.59765625" style="2" customWidth="1"/>
    <col min="14596" max="14596" width="18.265625" style="2" customWidth="1"/>
    <col min="14597" max="14597" width="20.1328125" style="2" customWidth="1"/>
    <col min="14598" max="14598" width="15.59765625" style="2" customWidth="1"/>
    <col min="14599" max="14599" width="16.86328125" style="2" customWidth="1"/>
    <col min="14600" max="14600" width="13.3984375" style="2" customWidth="1"/>
    <col min="14601" max="14601" width="12.1328125" style="2" customWidth="1"/>
    <col min="14602" max="14602" width="14.1328125" style="2" customWidth="1"/>
    <col min="14603" max="14604" width="9.1328125" style="2" customWidth="1"/>
    <col min="14605" max="14847" width="9.06640625" style="2"/>
    <col min="14848" max="14848" width="28.265625" style="2" customWidth="1"/>
    <col min="14849" max="14850" width="15.265625" style="2" customWidth="1"/>
    <col min="14851" max="14851" width="19.59765625" style="2" customWidth="1"/>
    <col min="14852" max="14852" width="18.265625" style="2" customWidth="1"/>
    <col min="14853" max="14853" width="20.1328125" style="2" customWidth="1"/>
    <col min="14854" max="14854" width="15.59765625" style="2" customWidth="1"/>
    <col min="14855" max="14855" width="16.86328125" style="2" customWidth="1"/>
    <col min="14856" max="14856" width="13.3984375" style="2" customWidth="1"/>
    <col min="14857" max="14857" width="12.1328125" style="2" customWidth="1"/>
    <col min="14858" max="14858" width="14.1328125" style="2" customWidth="1"/>
    <col min="14859" max="14860" width="9.1328125" style="2" customWidth="1"/>
    <col min="14861" max="15103" width="9.06640625" style="2"/>
    <col min="15104" max="15104" width="28.265625" style="2" customWidth="1"/>
    <col min="15105" max="15106" width="15.265625" style="2" customWidth="1"/>
    <col min="15107" max="15107" width="19.59765625" style="2" customWidth="1"/>
    <col min="15108" max="15108" width="18.265625" style="2" customWidth="1"/>
    <col min="15109" max="15109" width="20.1328125" style="2" customWidth="1"/>
    <col min="15110" max="15110" width="15.59765625" style="2" customWidth="1"/>
    <col min="15111" max="15111" width="16.86328125" style="2" customWidth="1"/>
    <col min="15112" max="15112" width="13.3984375" style="2" customWidth="1"/>
    <col min="15113" max="15113" width="12.1328125" style="2" customWidth="1"/>
    <col min="15114" max="15114" width="14.1328125" style="2" customWidth="1"/>
    <col min="15115" max="15116" width="9.1328125" style="2" customWidth="1"/>
    <col min="15117" max="15359" width="9.06640625" style="2"/>
    <col min="15360" max="15360" width="28.265625" style="2" customWidth="1"/>
    <col min="15361" max="15362" width="15.265625" style="2" customWidth="1"/>
    <col min="15363" max="15363" width="19.59765625" style="2" customWidth="1"/>
    <col min="15364" max="15364" width="18.265625" style="2" customWidth="1"/>
    <col min="15365" max="15365" width="20.1328125" style="2" customWidth="1"/>
    <col min="15366" max="15366" width="15.59765625" style="2" customWidth="1"/>
    <col min="15367" max="15367" width="16.86328125" style="2" customWidth="1"/>
    <col min="15368" max="15368" width="13.3984375" style="2" customWidth="1"/>
    <col min="15369" max="15369" width="12.1328125" style="2" customWidth="1"/>
    <col min="15370" max="15370" width="14.1328125" style="2" customWidth="1"/>
    <col min="15371" max="15372" width="9.1328125" style="2" customWidth="1"/>
    <col min="15373" max="15615" width="9.06640625" style="2"/>
    <col min="15616" max="15616" width="28.265625" style="2" customWidth="1"/>
    <col min="15617" max="15618" width="15.265625" style="2" customWidth="1"/>
    <col min="15619" max="15619" width="19.59765625" style="2" customWidth="1"/>
    <col min="15620" max="15620" width="18.265625" style="2" customWidth="1"/>
    <col min="15621" max="15621" width="20.1328125" style="2" customWidth="1"/>
    <col min="15622" max="15622" width="15.59765625" style="2" customWidth="1"/>
    <col min="15623" max="15623" width="16.86328125" style="2" customWidth="1"/>
    <col min="15624" max="15624" width="13.3984375" style="2" customWidth="1"/>
    <col min="15625" max="15625" width="12.1328125" style="2" customWidth="1"/>
    <col min="15626" max="15626" width="14.1328125" style="2" customWidth="1"/>
    <col min="15627" max="15628" width="9.1328125" style="2" customWidth="1"/>
    <col min="15629" max="15871" width="9.06640625" style="2"/>
    <col min="15872" max="15872" width="28.265625" style="2" customWidth="1"/>
    <col min="15873" max="15874" width="15.265625" style="2" customWidth="1"/>
    <col min="15875" max="15875" width="19.59765625" style="2" customWidth="1"/>
    <col min="15876" max="15876" width="18.265625" style="2" customWidth="1"/>
    <col min="15877" max="15877" width="20.1328125" style="2" customWidth="1"/>
    <col min="15878" max="15878" width="15.59765625" style="2" customWidth="1"/>
    <col min="15879" max="15879" width="16.86328125" style="2" customWidth="1"/>
    <col min="15880" max="15880" width="13.3984375" style="2" customWidth="1"/>
    <col min="15881" max="15881" width="12.1328125" style="2" customWidth="1"/>
    <col min="15882" max="15882" width="14.1328125" style="2" customWidth="1"/>
    <col min="15883" max="15884" width="9.1328125" style="2" customWidth="1"/>
    <col min="15885" max="16127" width="9.06640625" style="2"/>
    <col min="16128" max="16128" width="28.265625" style="2" customWidth="1"/>
    <col min="16129" max="16130" width="15.265625" style="2" customWidth="1"/>
    <col min="16131" max="16131" width="19.59765625" style="2" customWidth="1"/>
    <col min="16132" max="16132" width="18.265625" style="2" customWidth="1"/>
    <col min="16133" max="16133" width="20.1328125" style="2" customWidth="1"/>
    <col min="16134" max="16134" width="15.59765625" style="2" customWidth="1"/>
    <col min="16135" max="16135" width="16.86328125" style="2" customWidth="1"/>
    <col min="16136" max="16136" width="13.3984375" style="2" customWidth="1"/>
    <col min="16137" max="16137" width="12.1328125" style="2" customWidth="1"/>
    <col min="16138" max="16138" width="14.1328125" style="2" customWidth="1"/>
    <col min="16139" max="16140" width="9.1328125" style="2" customWidth="1"/>
    <col min="16141" max="16384" width="9.06640625" style="2"/>
  </cols>
  <sheetData>
    <row r="1" spans="1:12" ht="13.15" x14ac:dyDescent="0.4">
      <c r="A1" s="1" t="s">
        <v>0</v>
      </c>
    </row>
    <row r="2" spans="1:12" ht="13.15" x14ac:dyDescent="0.4">
      <c r="A2" s="3" t="s">
        <v>1</v>
      </c>
      <c r="B2" s="4">
        <v>2021</v>
      </c>
    </row>
    <row r="3" spans="1:12" ht="13.9" x14ac:dyDescent="0.4">
      <c r="A3" s="1" t="s">
        <v>2</v>
      </c>
      <c r="C3" s="5"/>
      <c r="D3" s="1"/>
      <c r="E3" s="1"/>
      <c r="F3" s="1"/>
      <c r="G3" s="1"/>
      <c r="H3" s="1"/>
      <c r="I3" s="1"/>
      <c r="J3" s="1"/>
      <c r="K3" s="1"/>
      <c r="L3" s="1"/>
    </row>
    <row r="5" spans="1:12" x14ac:dyDescent="0.35">
      <c r="E5" s="6"/>
    </row>
    <row r="6" spans="1:12" ht="57.75" customHeight="1" x14ac:dyDescent="0.35">
      <c r="A6" s="7" t="s">
        <v>3</v>
      </c>
      <c r="B6" s="7" t="s">
        <v>4</v>
      </c>
      <c r="C6" s="20" t="s">
        <v>5</v>
      </c>
      <c r="D6" s="20"/>
      <c r="E6" s="8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</row>
    <row r="7" spans="1:12" ht="57.75" customHeight="1" x14ac:dyDescent="0.35">
      <c r="A7" s="7"/>
      <c r="B7" s="7"/>
      <c r="C7" s="10" t="s">
        <v>14</v>
      </c>
      <c r="D7" s="10" t="s">
        <v>15</v>
      </c>
      <c r="E7" s="9"/>
      <c r="F7" s="9"/>
      <c r="G7" s="9"/>
      <c r="H7" s="9"/>
      <c r="I7" s="9"/>
      <c r="J7" s="9"/>
      <c r="K7" s="9"/>
      <c r="L7" s="9"/>
    </row>
    <row r="8" spans="1:12" ht="26.25" x14ac:dyDescent="0.4">
      <c r="A8" s="12">
        <v>660</v>
      </c>
      <c r="B8" s="13" t="s">
        <v>18</v>
      </c>
      <c r="C8" s="14">
        <f>SUM('[1]South Central'!C8+'[1]South East'!C8+'[1]North '!C8+[1]West!C8)</f>
        <v>335</v>
      </c>
      <c r="D8" s="14">
        <f>SUM('[1]South Central'!D8+'[1]South East'!D8+'[1]North '!D8+[1]West!D8)</f>
        <v>221</v>
      </c>
      <c r="E8" s="15">
        <f>SUM('[1]South Central'!E8+'[1]South East'!E8+'[1]North '!E8+[1]West!E8)</f>
        <v>5</v>
      </c>
      <c r="F8" s="15">
        <f>SUM('[1]South Central'!F8+'[1]South East'!F8+'[1]North '!F8+[1]West!F8)</f>
        <v>15</v>
      </c>
      <c r="G8" s="15">
        <f>SUM('[1]South Central'!G8+'[1]South East'!G8+'[1]North '!G8+[1]West!G8)</f>
        <v>21</v>
      </c>
      <c r="H8" s="15">
        <f>SUM('[1]South Central'!H8+'[1]South East'!H8+'[1]North '!H8+[1]West!H8)</f>
        <v>19</v>
      </c>
      <c r="I8" s="15">
        <f>SUM('[1]South Central'!I8+'[1]South East'!I8+'[1]North '!I8+[1]West!I8)</f>
        <v>17</v>
      </c>
      <c r="J8" s="15">
        <f>SUM('[1]South Central'!J8+'[1]South East'!J8+'[1]North '!J8+[1]West!J8)</f>
        <v>8</v>
      </c>
      <c r="K8" s="15">
        <f>SUM('[1]South Central'!K8+'[1]South East'!K8+'[1]North '!K8+[1]West!K8)</f>
        <v>8</v>
      </c>
      <c r="L8" s="15">
        <f>SUM(C8:K8)</f>
        <v>649</v>
      </c>
    </row>
    <row r="9" spans="1:12" ht="13.15" x14ac:dyDescent="0.4">
      <c r="A9" s="12" t="s">
        <v>19</v>
      </c>
      <c r="B9" s="13"/>
      <c r="C9" s="16">
        <f>C8/$L$8*100</f>
        <v>51.617873651771959</v>
      </c>
      <c r="D9" s="16">
        <f t="shared" ref="D9:K9" si="0">D8/$L$8*100</f>
        <v>34.052388289676429</v>
      </c>
      <c r="E9" s="17">
        <f t="shared" si="0"/>
        <v>0.77041602465331283</v>
      </c>
      <c r="F9" s="17">
        <f t="shared" si="0"/>
        <v>2.3112480739599381</v>
      </c>
      <c r="G9" s="17">
        <f t="shared" si="0"/>
        <v>3.2357473035439135</v>
      </c>
      <c r="H9" s="17">
        <f t="shared" si="0"/>
        <v>2.9275808936825887</v>
      </c>
      <c r="I9" s="17">
        <f t="shared" si="0"/>
        <v>2.6194144838212634</v>
      </c>
      <c r="J9" s="17">
        <f t="shared" si="0"/>
        <v>1.2326656394453006</v>
      </c>
      <c r="K9" s="17">
        <f t="shared" si="0"/>
        <v>1.2326656394453006</v>
      </c>
      <c r="L9" s="15">
        <f>L8/$L$8*100</f>
        <v>100</v>
      </c>
    </row>
    <row r="10" spans="1:12" ht="13.15" x14ac:dyDescent="0.4">
      <c r="A10" s="12">
        <v>661</v>
      </c>
      <c r="B10" s="13" t="s">
        <v>20</v>
      </c>
      <c r="C10" s="14">
        <f>SUM('[1]South Central'!C10+'[1]South East'!C10+'[1]North '!C10+[1]West!C10)</f>
        <v>456</v>
      </c>
      <c r="D10" s="14">
        <f>SUM('[1]South Central'!D10+'[1]South East'!D10+'[1]North '!D10+[1]West!D10)</f>
        <v>606</v>
      </c>
      <c r="E10" s="15">
        <f>SUM('[1]South Central'!E10+'[1]South East'!E10+'[1]North '!E10+[1]West!E10)</f>
        <v>4</v>
      </c>
      <c r="F10" s="15">
        <f>SUM('[1]South Central'!F10+'[1]South East'!F10+'[1]North '!F10+[1]West!F10)</f>
        <v>16</v>
      </c>
      <c r="G10" s="15">
        <f>SUM('[1]South Central'!G10+'[1]South East'!G10+'[1]North '!G10+[1]West!G10)</f>
        <v>46</v>
      </c>
      <c r="H10" s="15">
        <f>SUM('[1]South Central'!H10+'[1]South East'!H10+'[1]North '!H10+[1]West!H10)</f>
        <v>55</v>
      </c>
      <c r="I10" s="15">
        <f>SUM('[1]South Central'!I10+'[1]South East'!I10+'[1]North '!I10+[1]West!I10)</f>
        <v>18</v>
      </c>
      <c r="J10" s="15">
        <f>SUM('[1]South Central'!J10+'[1]South East'!J10+'[1]North '!J10+[1]West!J10)</f>
        <v>6</v>
      </c>
      <c r="K10" s="15">
        <f>SUM('[1]South Central'!K10+'[1]South East'!K10+'[1]North '!K10+[1]West!K10)</f>
        <v>11</v>
      </c>
      <c r="L10" s="15">
        <f>SUM(C10:K10)</f>
        <v>1218</v>
      </c>
    </row>
    <row r="11" spans="1:12" ht="13.15" x14ac:dyDescent="0.4">
      <c r="A11" s="12" t="s">
        <v>19</v>
      </c>
      <c r="B11" s="13"/>
      <c r="C11" s="16">
        <f>C10/$L$10*100</f>
        <v>37.438423645320199</v>
      </c>
      <c r="D11" s="16">
        <f t="shared" ref="D11:K11" si="1">D10/$L$10*100</f>
        <v>49.75369458128079</v>
      </c>
      <c r="E11" s="17">
        <f t="shared" si="1"/>
        <v>0.32840722495894908</v>
      </c>
      <c r="F11" s="17">
        <f t="shared" si="1"/>
        <v>1.3136288998357963</v>
      </c>
      <c r="G11" s="17">
        <f t="shared" si="1"/>
        <v>3.7766830870279149</v>
      </c>
      <c r="H11" s="17">
        <f t="shared" si="1"/>
        <v>4.5155993431855501</v>
      </c>
      <c r="I11" s="17">
        <f t="shared" si="1"/>
        <v>1.4778325123152709</v>
      </c>
      <c r="J11" s="17">
        <f t="shared" si="1"/>
        <v>0.49261083743842365</v>
      </c>
      <c r="K11" s="17">
        <f t="shared" si="1"/>
        <v>0.90311986863710991</v>
      </c>
      <c r="L11" s="15">
        <f>L10/$L$10*100</f>
        <v>100</v>
      </c>
    </row>
    <row r="12" spans="1:12" ht="26.25" x14ac:dyDescent="0.4">
      <c r="A12" s="12">
        <v>662</v>
      </c>
      <c r="B12" s="13" t="s">
        <v>21</v>
      </c>
      <c r="C12" s="14">
        <f>SUM('[1]South Central'!C12+'[1]South East'!C12+'[1]North '!C12+[1]West!C12)</f>
        <v>616</v>
      </c>
      <c r="D12" s="14">
        <f>SUM('[1]South Central'!D12+'[1]South East'!D12+'[1]North '!D12+[1]West!D12)</f>
        <v>331</v>
      </c>
      <c r="E12" s="15">
        <f>SUM('[1]South Central'!E12+'[1]South East'!E12+'[1]North '!E12+[1]West!E12)</f>
        <v>5</v>
      </c>
      <c r="F12" s="15">
        <f>SUM('[1]South Central'!F12+'[1]South East'!F12+'[1]North '!F12+[1]West!F12)</f>
        <v>26</v>
      </c>
      <c r="G12" s="15">
        <f>SUM('[1]South Central'!G12+'[1]South East'!G12+'[1]North '!G12+[1]West!G12)</f>
        <v>22</v>
      </c>
      <c r="H12" s="15">
        <f>SUM('[1]South Central'!H12+'[1]South East'!H12+'[1]North '!H12+[1]West!H12)</f>
        <v>37</v>
      </c>
      <c r="I12" s="15">
        <f>SUM('[1]South Central'!I12+'[1]South East'!I12+'[1]North '!I12+[1]West!I12)</f>
        <v>22</v>
      </c>
      <c r="J12" s="15">
        <f>SUM('[1]South Central'!J12+'[1]South East'!J12+'[1]North '!J12+[1]West!J12)</f>
        <v>15</v>
      </c>
      <c r="K12" s="15">
        <f>SUM('[1]South Central'!K12+'[1]South East'!K12+'[1]North '!K12+[1]West!K12)</f>
        <v>10</v>
      </c>
      <c r="L12" s="15">
        <f>SUM(C12:K12)</f>
        <v>1084</v>
      </c>
    </row>
    <row r="13" spans="1:12" ht="13.15" x14ac:dyDescent="0.4">
      <c r="A13" s="12" t="s">
        <v>19</v>
      </c>
      <c r="B13" s="13"/>
      <c r="C13" s="16">
        <f>C12/$L$12*100</f>
        <v>56.826568265682653</v>
      </c>
      <c r="D13" s="16">
        <f t="shared" ref="D13:K13" si="2">D12/$L$12*100</f>
        <v>30.53505535055351</v>
      </c>
      <c r="E13" s="17">
        <f t="shared" si="2"/>
        <v>0.46125461254612543</v>
      </c>
      <c r="F13" s="17">
        <f t="shared" si="2"/>
        <v>2.3985239852398523</v>
      </c>
      <c r="G13" s="17">
        <f t="shared" si="2"/>
        <v>2.0295202952029521</v>
      </c>
      <c r="H13" s="17">
        <f t="shared" si="2"/>
        <v>3.4132841328413286</v>
      </c>
      <c r="I13" s="17">
        <f t="shared" si="2"/>
        <v>2.0295202952029521</v>
      </c>
      <c r="J13" s="17">
        <f t="shared" si="2"/>
        <v>1.3837638376383763</v>
      </c>
      <c r="K13" s="17">
        <f t="shared" si="2"/>
        <v>0.92250922509225086</v>
      </c>
      <c r="L13" s="15">
        <f>L12/$L$12*100</f>
        <v>100</v>
      </c>
    </row>
    <row r="14" spans="1:12" ht="13.15" x14ac:dyDescent="0.4">
      <c r="A14" s="12">
        <v>663</v>
      </c>
      <c r="B14" s="13" t="s">
        <v>22</v>
      </c>
      <c r="C14" s="14">
        <f>SUM('[1]South Central'!C14+'[1]South East'!C14+'[1]North '!C14+[1]West!C14)</f>
        <v>487</v>
      </c>
      <c r="D14" s="14">
        <f>SUM('[1]South Central'!D14+'[1]South East'!D14+'[1]North '!D14+[1]West!D14)</f>
        <v>511</v>
      </c>
      <c r="E14" s="15">
        <f>SUM('[1]South Central'!E14+'[1]South East'!E14+'[1]North '!E14+[1]West!E14)</f>
        <v>6</v>
      </c>
      <c r="F14" s="15">
        <f>SUM('[1]South Central'!F14+'[1]South East'!F14+'[1]North '!F14+[1]West!F14)</f>
        <v>13</v>
      </c>
      <c r="G14" s="15">
        <f>SUM('[1]South Central'!G14+'[1]South East'!G14+'[1]North '!G14+[1]West!G14)</f>
        <v>26</v>
      </c>
      <c r="H14" s="15">
        <f>SUM('[1]South Central'!H14+'[1]South East'!H14+'[1]North '!H14+[1]West!H14)</f>
        <v>31</v>
      </c>
      <c r="I14" s="15">
        <f>SUM('[1]South Central'!I14+'[1]South East'!I14+'[1]North '!I14+[1]West!I14)</f>
        <v>19</v>
      </c>
      <c r="J14" s="15">
        <f>SUM('[1]South Central'!J14+'[1]South East'!J14+'[1]North '!J14+[1]West!J14)</f>
        <v>33</v>
      </c>
      <c r="K14" s="15">
        <f>SUM('[1]South Central'!K14+'[1]South East'!K14+'[1]North '!K14+[1]West!K14)</f>
        <v>5</v>
      </c>
      <c r="L14" s="15">
        <f>SUM(C14:K14)</f>
        <v>1131</v>
      </c>
    </row>
    <row r="15" spans="1:12" ht="13.15" x14ac:dyDescent="0.4">
      <c r="A15" s="12" t="s">
        <v>19</v>
      </c>
      <c r="B15" s="13"/>
      <c r="C15" s="16">
        <f>C14/$L$14*100</f>
        <v>43.059239610963751</v>
      </c>
      <c r="D15" s="16">
        <f t="shared" ref="D15:K15" si="3">D14/$L$14*100</f>
        <v>45.181255526083113</v>
      </c>
      <c r="E15" s="17">
        <f t="shared" si="3"/>
        <v>0.53050397877984079</v>
      </c>
      <c r="F15" s="17">
        <f t="shared" si="3"/>
        <v>1.1494252873563218</v>
      </c>
      <c r="G15" s="17">
        <f t="shared" si="3"/>
        <v>2.2988505747126435</v>
      </c>
      <c r="H15" s="17">
        <f t="shared" si="3"/>
        <v>2.7409372236958442</v>
      </c>
      <c r="I15" s="17">
        <f t="shared" si="3"/>
        <v>1.6799292661361624</v>
      </c>
      <c r="J15" s="17">
        <f t="shared" si="3"/>
        <v>2.9177718832891246</v>
      </c>
      <c r="K15" s="17">
        <f t="shared" si="3"/>
        <v>0.44208664898320071</v>
      </c>
      <c r="L15" s="15">
        <f>L14/$L$14*100</f>
        <v>100</v>
      </c>
    </row>
    <row r="16" spans="1:12" ht="13.15" x14ac:dyDescent="0.4">
      <c r="A16" s="12">
        <v>664</v>
      </c>
      <c r="B16" s="13" t="s">
        <v>23</v>
      </c>
      <c r="C16" s="14">
        <f>SUM('[1]South Central'!C16+'[1]South East'!C16+'[1]North '!C16+[1]West!C16)</f>
        <v>548</v>
      </c>
      <c r="D16" s="14">
        <f>SUM('[1]South Central'!D16+'[1]South East'!D16+'[1]North '!D16+[1]West!D16)</f>
        <v>902</v>
      </c>
      <c r="E16" s="15">
        <f>SUM('[1]South Central'!E16+'[1]South East'!E16+'[1]North '!E16+[1]West!E16)</f>
        <v>1</v>
      </c>
      <c r="F16" s="15">
        <f>SUM('[1]South Central'!F16+'[1]South East'!F16+'[1]North '!F16+[1]West!F16)</f>
        <v>15</v>
      </c>
      <c r="G16" s="15">
        <f>SUM('[1]South Central'!G16+'[1]South East'!G16+'[1]North '!G16+[1]West!G16)</f>
        <v>45</v>
      </c>
      <c r="H16" s="15">
        <f>SUM('[1]South Central'!H16+'[1]South East'!H16+'[1]North '!H16+[1]West!H16)</f>
        <v>33</v>
      </c>
      <c r="I16" s="15">
        <f>SUM('[1]South Central'!I16+'[1]South East'!I16+'[1]North '!I16+[1]West!I16)</f>
        <v>23</v>
      </c>
      <c r="J16" s="15">
        <f>SUM('[1]South Central'!J16+'[1]South East'!J16+'[1]North '!J16+[1]West!J16)</f>
        <v>26</v>
      </c>
      <c r="K16" s="15">
        <f>SUM('[1]South Central'!K16+'[1]South East'!K16+'[1]North '!K16+[1]West!K16)</f>
        <v>12</v>
      </c>
      <c r="L16" s="15">
        <f>SUM(C16:K16)</f>
        <v>1605</v>
      </c>
    </row>
    <row r="17" spans="1:12" ht="13.15" x14ac:dyDescent="0.4">
      <c r="A17" s="12" t="s">
        <v>19</v>
      </c>
      <c r="B17" s="13"/>
      <c r="C17" s="16">
        <f>C16/$L$16*100</f>
        <v>34.14330218068536</v>
      </c>
      <c r="D17" s="16">
        <f t="shared" ref="D17:K17" si="4">D16/$L$16*100</f>
        <v>56.199376947040506</v>
      </c>
      <c r="E17" s="17">
        <f t="shared" si="4"/>
        <v>6.2305295950155763E-2</v>
      </c>
      <c r="F17" s="17">
        <f t="shared" si="4"/>
        <v>0.93457943925233633</v>
      </c>
      <c r="G17" s="17">
        <f t="shared" si="4"/>
        <v>2.8037383177570092</v>
      </c>
      <c r="H17" s="17">
        <f t="shared" si="4"/>
        <v>2.0560747663551404</v>
      </c>
      <c r="I17" s="17">
        <f t="shared" si="4"/>
        <v>1.4330218068535825</v>
      </c>
      <c r="J17" s="17">
        <f t="shared" si="4"/>
        <v>1.61993769470405</v>
      </c>
      <c r="K17" s="17">
        <f t="shared" si="4"/>
        <v>0.74766355140186924</v>
      </c>
      <c r="L17" s="15">
        <f>L16/$L$16*100</f>
        <v>100</v>
      </c>
    </row>
    <row r="18" spans="1:12" ht="26.25" x14ac:dyDescent="0.4">
      <c r="A18" s="12">
        <v>665</v>
      </c>
      <c r="B18" s="13" t="s">
        <v>24</v>
      </c>
      <c r="C18" s="14">
        <f>SUM('[1]South Central'!C18+'[1]South East'!C18+'[1]North '!C18+[1]West!C18)</f>
        <v>183</v>
      </c>
      <c r="D18" s="14">
        <f>SUM('[1]South Central'!D18+'[1]South East'!D18+'[1]North '!D18+[1]West!D18)</f>
        <v>878</v>
      </c>
      <c r="E18" s="15">
        <f>SUM('[1]South Central'!E18+'[1]South East'!E18+'[1]North '!E18+[1]West!E18)</f>
        <v>1</v>
      </c>
      <c r="F18" s="15">
        <f>SUM('[1]South Central'!F18+'[1]South East'!F18+'[1]North '!F18+[1]West!F18)</f>
        <v>19</v>
      </c>
      <c r="G18" s="15">
        <f>SUM('[1]South Central'!G18+'[1]South East'!G18+'[1]North '!G18+[1]West!G18)</f>
        <v>52</v>
      </c>
      <c r="H18" s="15">
        <f>SUM('[1]South Central'!H18+'[1]South East'!H18+'[1]North '!H18+[1]West!H18)</f>
        <v>41</v>
      </c>
      <c r="I18" s="15">
        <f>SUM('[1]South Central'!I18+'[1]South East'!I18+'[1]North '!I18+[1]West!I18)</f>
        <v>15</v>
      </c>
      <c r="J18" s="15">
        <f>SUM('[1]South Central'!J18+'[1]South East'!J18+'[1]North '!J18+[1]West!J18)</f>
        <v>19</v>
      </c>
      <c r="K18" s="15">
        <f>SUM('[1]South Central'!K18+'[1]South East'!K18+'[1]North '!K18+[1]West!K18)</f>
        <v>9</v>
      </c>
      <c r="L18" s="15">
        <f>SUM(C18:K18)</f>
        <v>1217</v>
      </c>
    </row>
    <row r="19" spans="1:12" ht="13.15" x14ac:dyDescent="0.4">
      <c r="A19" s="12" t="s">
        <v>19</v>
      </c>
      <c r="B19" s="13"/>
      <c r="C19" s="16">
        <f>C18/$L$18*100</f>
        <v>15.036976170912078</v>
      </c>
      <c r="D19" s="16">
        <f t="shared" ref="D19:K19" si="5">D18/$L$18*100</f>
        <v>72.144617912900571</v>
      </c>
      <c r="E19" s="17">
        <f t="shared" si="5"/>
        <v>8.2169268693508629E-2</v>
      </c>
      <c r="F19" s="17">
        <f t="shared" si="5"/>
        <v>1.561216105176664</v>
      </c>
      <c r="G19" s="17">
        <f t="shared" si="5"/>
        <v>4.2728019720624486</v>
      </c>
      <c r="H19" s="17">
        <f t="shared" si="5"/>
        <v>3.3689400164338537</v>
      </c>
      <c r="I19" s="17">
        <f t="shared" si="5"/>
        <v>1.2325390304026294</v>
      </c>
      <c r="J19" s="17">
        <f t="shared" si="5"/>
        <v>1.561216105176664</v>
      </c>
      <c r="K19" s="17">
        <f t="shared" si="5"/>
        <v>0.73952341824157763</v>
      </c>
      <c r="L19" s="15">
        <f>L18/$L$18*100</f>
        <v>100</v>
      </c>
    </row>
    <row r="20" spans="1:12" ht="13.15" x14ac:dyDescent="0.4">
      <c r="A20" s="12">
        <v>666</v>
      </c>
      <c r="B20" s="13" t="s">
        <v>25</v>
      </c>
      <c r="C20" s="14">
        <f>SUM('[1]South Central'!C20+'[1]South East'!C20+'[1]North '!C20+[1]West!C20)</f>
        <v>569</v>
      </c>
      <c r="D20" s="14">
        <f>SUM('[1]South Central'!D20+'[1]South East'!D20+'[1]North '!D20+[1]West!D20)</f>
        <v>557</v>
      </c>
      <c r="E20" s="15">
        <f>SUM('[1]South Central'!E20+'[1]South East'!E20+'[1]North '!E20+[1]West!E20)</f>
        <v>11</v>
      </c>
      <c r="F20" s="15">
        <f>SUM('[1]South Central'!F20+'[1]South East'!F20+'[1]North '!F20+[1]West!F20)</f>
        <v>11</v>
      </c>
      <c r="G20" s="15">
        <f>SUM('[1]South Central'!G20+'[1]South East'!G20+'[1]North '!G20+[1]West!G20)</f>
        <v>52</v>
      </c>
      <c r="H20" s="15">
        <f>SUM('[1]South Central'!H20+'[1]South East'!H20+'[1]North '!H20+[1]West!H20)</f>
        <v>32</v>
      </c>
      <c r="I20" s="15">
        <f>SUM('[1]South Central'!I20+'[1]South East'!I20+'[1]North '!I20+[1]West!I20)</f>
        <v>12</v>
      </c>
      <c r="J20" s="15">
        <f>SUM('[1]South Central'!J20+'[1]South East'!J20+'[1]North '!J20+[1]West!J20)</f>
        <v>17</v>
      </c>
      <c r="K20" s="15">
        <f>SUM('[1]South Central'!K20+'[1]South East'!K20+'[1]North '!K20+[1]West!K20)</f>
        <v>11</v>
      </c>
      <c r="L20" s="15">
        <f>SUM(C20:K20)</f>
        <v>1272</v>
      </c>
    </row>
    <row r="21" spans="1:12" ht="13.15" x14ac:dyDescent="0.4">
      <c r="A21" s="12" t="s">
        <v>19</v>
      </c>
      <c r="B21" s="13"/>
      <c r="C21" s="16">
        <f>C20/$L$20*100</f>
        <v>44.732704402515722</v>
      </c>
      <c r="D21" s="16">
        <f t="shared" ref="D21:K21" si="6">D20/$L$20*100</f>
        <v>43.789308176100626</v>
      </c>
      <c r="E21" s="17">
        <f t="shared" si="6"/>
        <v>0.86477987421383651</v>
      </c>
      <c r="F21" s="17">
        <f t="shared" si="6"/>
        <v>0.86477987421383651</v>
      </c>
      <c r="G21" s="17">
        <f t="shared" si="6"/>
        <v>4.0880503144654083</v>
      </c>
      <c r="H21" s="17">
        <f t="shared" si="6"/>
        <v>2.5157232704402519</v>
      </c>
      <c r="I21" s="17">
        <f t="shared" si="6"/>
        <v>0.94339622641509435</v>
      </c>
      <c r="J21" s="17">
        <f t="shared" si="6"/>
        <v>1.3364779874213837</v>
      </c>
      <c r="K21" s="17">
        <f t="shared" si="6"/>
        <v>0.86477987421383651</v>
      </c>
      <c r="L21" s="15">
        <f>L20/$L$20*100</f>
        <v>100</v>
      </c>
    </row>
    <row r="22" spans="1:12" ht="13.15" x14ac:dyDescent="0.4">
      <c r="A22" s="12">
        <v>667</v>
      </c>
      <c r="B22" s="13" t="s">
        <v>26</v>
      </c>
      <c r="C22" s="14">
        <f>SUM('[1]South Central'!C22+'[1]South East'!C22+'[1]North '!C22+[1]West!C22)</f>
        <v>395</v>
      </c>
      <c r="D22" s="14">
        <f>SUM('[1]South Central'!D22+'[1]South East'!D22+'[1]North '!D22+[1]West!D22)</f>
        <v>238</v>
      </c>
      <c r="E22" s="15">
        <f>SUM('[1]South Central'!E22+'[1]South East'!E22+'[1]North '!E22+[1]West!E22)</f>
        <v>0</v>
      </c>
      <c r="F22" s="15">
        <f>SUM('[1]South Central'!F22+'[1]South East'!F22+'[1]North '!F22+[1]West!F22)</f>
        <v>21</v>
      </c>
      <c r="G22" s="15">
        <f>SUM('[1]South Central'!G22+'[1]South East'!G22+'[1]North '!G22+[1]West!G22)</f>
        <v>23</v>
      </c>
      <c r="H22" s="15">
        <f>SUM('[1]South Central'!H22+'[1]South East'!H22+'[1]North '!H22+[1]West!H22)</f>
        <v>17</v>
      </c>
      <c r="I22" s="15">
        <f>SUM('[1]South Central'!I22+'[1]South East'!I22+'[1]North '!I22+[1]West!I22)</f>
        <v>3</v>
      </c>
      <c r="J22" s="15">
        <f>SUM('[1]South Central'!J22+'[1]South East'!J22+'[1]North '!J22+[1]West!J22)</f>
        <v>3</v>
      </c>
      <c r="K22" s="15">
        <f>SUM('[1]South Central'!K22+'[1]South East'!K22+'[1]North '!K22+[1]West!K22)</f>
        <v>4</v>
      </c>
      <c r="L22" s="15">
        <f>SUM(C22:K22)</f>
        <v>704</v>
      </c>
    </row>
    <row r="23" spans="1:12" ht="13.15" x14ac:dyDescent="0.4">
      <c r="A23" s="12" t="s">
        <v>19</v>
      </c>
      <c r="B23" s="13"/>
      <c r="C23" s="16">
        <f t="shared" ref="C23:L23" si="7">C22/$L$22*100</f>
        <v>56.10795454545454</v>
      </c>
      <c r="D23" s="16">
        <f t="shared" si="7"/>
        <v>33.80681818181818</v>
      </c>
      <c r="E23" s="17">
        <f t="shared" si="7"/>
        <v>0</v>
      </c>
      <c r="F23" s="17">
        <f t="shared" si="7"/>
        <v>2.9829545454545454</v>
      </c>
      <c r="G23" s="17">
        <f t="shared" si="7"/>
        <v>3.2670454545454546</v>
      </c>
      <c r="H23" s="17">
        <f t="shared" si="7"/>
        <v>2.4147727272727271</v>
      </c>
      <c r="I23" s="17">
        <f t="shared" si="7"/>
        <v>0.42613636363636359</v>
      </c>
      <c r="J23" s="17">
        <f t="shared" si="7"/>
        <v>0.42613636363636359</v>
      </c>
      <c r="K23" s="17">
        <f t="shared" si="7"/>
        <v>0.56818181818181823</v>
      </c>
      <c r="L23" s="17">
        <f t="shared" si="7"/>
        <v>100</v>
      </c>
    </row>
    <row r="24" spans="1:12" ht="26.25" x14ac:dyDescent="0.4">
      <c r="A24" s="12">
        <v>668</v>
      </c>
      <c r="B24" s="13" t="s">
        <v>27</v>
      </c>
      <c r="C24" s="14">
        <f>SUM('[1]South Central'!C24+'[1]South East'!C24+'[1]North '!C24+[1]West!C24)</f>
        <v>343</v>
      </c>
      <c r="D24" s="14">
        <f>SUM('[1]South Central'!D24+'[1]South East'!D24+'[1]North '!D24+[1]West!D24)</f>
        <v>626</v>
      </c>
      <c r="E24" s="15">
        <f>SUM('[1]South Central'!E24+'[1]South East'!E24+'[1]North '!E24+[1]West!E24)</f>
        <v>2</v>
      </c>
      <c r="F24" s="15">
        <f>SUM('[1]South Central'!F24+'[1]South East'!F24+'[1]North '!F24+[1]West!F24)</f>
        <v>55</v>
      </c>
      <c r="G24" s="15">
        <f>SUM('[1]South Central'!G24+'[1]South East'!G24+'[1]North '!G24+[1]West!G24)</f>
        <v>34</v>
      </c>
      <c r="H24" s="15">
        <f>SUM('[1]South Central'!H24+'[1]South East'!H24+'[1]North '!H24+[1]West!H24)</f>
        <v>35</v>
      </c>
      <c r="I24" s="15">
        <f>SUM('[1]South Central'!I24+'[1]South East'!I24+'[1]North '!I24+[1]West!I24)</f>
        <v>14</v>
      </c>
      <c r="J24" s="15">
        <f>SUM('[1]South Central'!J24+'[1]South East'!J24+'[1]North '!J24+[1]West!J24)</f>
        <v>16</v>
      </c>
      <c r="K24" s="15">
        <f>SUM('[1]South Central'!K24+'[1]South East'!K24+'[1]North '!K24+[1]West!K24)</f>
        <v>6</v>
      </c>
      <c r="L24" s="15">
        <f>SUM(C24:K24)</f>
        <v>1131</v>
      </c>
    </row>
    <row r="25" spans="1:12" ht="13.15" x14ac:dyDescent="0.4">
      <c r="A25" s="12" t="s">
        <v>19</v>
      </c>
      <c r="B25" s="13"/>
      <c r="C25" s="16">
        <f>C24/$L$24*100</f>
        <v>30.327144120247567</v>
      </c>
      <c r="D25" s="16">
        <f t="shared" ref="D25:K25" si="8">D24/$L$24*100</f>
        <v>55.349248452696727</v>
      </c>
      <c r="E25" s="17">
        <f t="shared" si="8"/>
        <v>0.17683465959328026</v>
      </c>
      <c r="F25" s="17">
        <f t="shared" si="8"/>
        <v>4.8629531388152074</v>
      </c>
      <c r="G25" s="17">
        <f t="shared" si="8"/>
        <v>3.0061892130857646</v>
      </c>
      <c r="H25" s="17">
        <f t="shared" si="8"/>
        <v>3.094606542882405</v>
      </c>
      <c r="I25" s="17">
        <f t="shared" si="8"/>
        <v>1.237842617152962</v>
      </c>
      <c r="J25" s="17">
        <f t="shared" si="8"/>
        <v>1.4146772767462421</v>
      </c>
      <c r="K25" s="17">
        <f t="shared" si="8"/>
        <v>0.53050397877984079</v>
      </c>
      <c r="L25" s="15">
        <f>L24/$L$24*100</f>
        <v>100</v>
      </c>
    </row>
    <row r="26" spans="1:12" ht="26.25" x14ac:dyDescent="0.4">
      <c r="A26" s="12">
        <v>669</v>
      </c>
      <c r="B26" s="13" t="s">
        <v>28</v>
      </c>
      <c r="C26" s="14">
        <f>SUM('[1]South Central'!C26+'[1]South East'!C26+'[1]North '!C26+[1]West!C26)</f>
        <v>734</v>
      </c>
      <c r="D26" s="14">
        <f>SUM('[1]South Central'!D26+'[1]South East'!D26+'[1]North '!D26+[1]West!D26)</f>
        <v>958</v>
      </c>
      <c r="E26" s="15">
        <f>SUM('[1]South Central'!E26+'[1]South East'!E26+'[1]North '!E26+[1]West!E26)</f>
        <v>3</v>
      </c>
      <c r="F26" s="15">
        <f>SUM('[1]South Central'!F26+'[1]South East'!F26+'[1]North '!F26+[1]West!F26)</f>
        <v>60</v>
      </c>
      <c r="G26" s="15">
        <f>SUM('[1]South Central'!G26+'[1]South East'!G26+'[1]North '!G26+[1]West!G26)</f>
        <v>37</v>
      </c>
      <c r="H26" s="15">
        <f>SUM('[1]South Central'!H26+'[1]South East'!H26+'[1]North '!H26+[1]West!H26)</f>
        <v>42</v>
      </c>
      <c r="I26" s="15">
        <f>SUM('[1]South Central'!I26+'[1]South East'!I26+'[1]North '!I26+[1]West!I26)</f>
        <v>21</v>
      </c>
      <c r="J26" s="15">
        <f>SUM('[1]South Central'!J26+'[1]South East'!J26+'[1]North '!J26+[1]West!J26)</f>
        <v>22</v>
      </c>
      <c r="K26" s="15">
        <f>SUM('[1]South Central'!K26+'[1]South East'!K26+'[1]North '!K26+[1]West!K26)</f>
        <v>8</v>
      </c>
      <c r="L26" s="15">
        <f>SUM(C26:K26)</f>
        <v>1885</v>
      </c>
    </row>
    <row r="27" spans="1:12" ht="13.15" x14ac:dyDescent="0.4">
      <c r="A27" s="12" t="s">
        <v>19</v>
      </c>
      <c r="B27" s="13"/>
      <c r="C27" s="16">
        <f>C26/$L$26*100</f>
        <v>38.938992042440319</v>
      </c>
      <c r="D27" s="16">
        <f t="shared" ref="D27:K27" si="9">D26/$L$26*100</f>
        <v>50.822281167108748</v>
      </c>
      <c r="E27" s="17">
        <f t="shared" si="9"/>
        <v>0.15915119363395225</v>
      </c>
      <c r="F27" s="17">
        <f t="shared" si="9"/>
        <v>3.183023872679045</v>
      </c>
      <c r="G27" s="17">
        <f t="shared" si="9"/>
        <v>1.9628647214854114</v>
      </c>
      <c r="H27" s="17">
        <f t="shared" si="9"/>
        <v>2.2281167108753315</v>
      </c>
      <c r="I27" s="17">
        <f t="shared" si="9"/>
        <v>1.1140583554376657</v>
      </c>
      <c r="J27" s="17">
        <f t="shared" si="9"/>
        <v>1.1671087533156499</v>
      </c>
      <c r="K27" s="17">
        <f t="shared" si="9"/>
        <v>0.42440318302387264</v>
      </c>
      <c r="L27" s="15">
        <f>L26/$L$26*100</f>
        <v>100</v>
      </c>
    </row>
    <row r="28" spans="1:12" ht="26.25" x14ac:dyDescent="0.4">
      <c r="A28" s="12">
        <v>670</v>
      </c>
      <c r="B28" s="13" t="s">
        <v>29</v>
      </c>
      <c r="C28" s="14">
        <f>SUM('[1]South Central'!C28+'[1]South East'!C28+'[1]North '!C28+[1]West!C28)</f>
        <v>761</v>
      </c>
      <c r="D28" s="14">
        <f>SUM('[1]South Central'!D28+'[1]South East'!D28+'[1]North '!D28+[1]West!D28)</f>
        <v>1442</v>
      </c>
      <c r="E28" s="15">
        <f>SUM('[1]South Central'!E28+'[1]South East'!E28+'[1]North '!E28+[1]West!E28)</f>
        <v>3</v>
      </c>
      <c r="F28" s="15">
        <f>SUM('[1]South Central'!F28+'[1]South East'!F28+'[1]North '!F28+[1]West!F28)</f>
        <v>59</v>
      </c>
      <c r="G28" s="15">
        <f>SUM('[1]South Central'!G28+'[1]South East'!G28+'[1]North '!G28+[1]West!G28)</f>
        <v>45</v>
      </c>
      <c r="H28" s="15">
        <f>SUM('[1]South Central'!H28+'[1]South East'!H28+'[1]North '!H28+[1]West!H28)</f>
        <v>49</v>
      </c>
      <c r="I28" s="15">
        <f>SUM('[1]South Central'!I28+'[1]South East'!I28+'[1]North '!I28+[1]West!I28)</f>
        <v>39</v>
      </c>
      <c r="J28" s="15">
        <f>SUM('[1]South Central'!J28+'[1]South East'!J28+'[1]North '!J28+[1]West!J28)</f>
        <v>0</v>
      </c>
      <c r="K28" s="15">
        <f>SUM('[1]South Central'!K28+'[1]South East'!K28+'[1]North '!K28+[1]West!K28)</f>
        <v>12</v>
      </c>
      <c r="L28" s="15">
        <f>SUM(C28:K28)</f>
        <v>2410</v>
      </c>
    </row>
    <row r="29" spans="1:12" ht="13.15" x14ac:dyDescent="0.4">
      <c r="A29" s="12" t="s">
        <v>19</v>
      </c>
      <c r="B29" s="13"/>
      <c r="C29" s="16">
        <f>C28/$L$28*100</f>
        <v>31.576763485477176</v>
      </c>
      <c r="D29" s="16">
        <f t="shared" ref="D29:K29" si="10">D28/$L$28*100</f>
        <v>59.834024896265561</v>
      </c>
      <c r="E29" s="17">
        <f t="shared" si="10"/>
        <v>0.12448132780082986</v>
      </c>
      <c r="F29" s="17">
        <f t="shared" si="10"/>
        <v>2.4481327800829877</v>
      </c>
      <c r="G29" s="17">
        <f t="shared" si="10"/>
        <v>1.8672199170124482</v>
      </c>
      <c r="H29" s="17">
        <f t="shared" si="10"/>
        <v>2.0331950207468878</v>
      </c>
      <c r="I29" s="17">
        <f t="shared" si="10"/>
        <v>1.6182572614107886</v>
      </c>
      <c r="J29" s="17">
        <f t="shared" si="10"/>
        <v>0</v>
      </c>
      <c r="K29" s="17">
        <f t="shared" si="10"/>
        <v>0.49792531120331945</v>
      </c>
      <c r="L29" s="15">
        <f>L28/$L$28*100</f>
        <v>100</v>
      </c>
    </row>
    <row r="30" spans="1:12" ht="26.25" x14ac:dyDescent="0.4">
      <c r="A30" s="12">
        <v>671</v>
      </c>
      <c r="B30" s="13" t="s">
        <v>30</v>
      </c>
      <c r="C30" s="14">
        <f>SUM('[1]South Central'!C30+'[1]South East'!C30+'[1]North '!C30+[1]West!C30)</f>
        <v>241</v>
      </c>
      <c r="D30" s="14">
        <f>SUM('[1]South Central'!D30+'[1]South East'!D30+'[1]North '!D30+[1]West!D30)</f>
        <v>1146</v>
      </c>
      <c r="E30" s="15">
        <f>SUM('[1]South Central'!E30+'[1]South East'!E30+'[1]North '!E30+[1]West!E30)</f>
        <v>11</v>
      </c>
      <c r="F30" s="15">
        <f>SUM('[1]South Central'!F30+'[1]South East'!F30+'[1]North '!F30+[1]West!F30)</f>
        <v>94</v>
      </c>
      <c r="G30" s="15">
        <f>SUM('[1]South Central'!G30+'[1]South East'!G30+'[1]North '!G30+[1]West!G30)</f>
        <v>39</v>
      </c>
      <c r="H30" s="15">
        <f>SUM('[1]South Central'!H30+'[1]South East'!H30+'[1]North '!H30+[1]West!H30)</f>
        <v>42</v>
      </c>
      <c r="I30" s="15">
        <f>SUM('[1]South Central'!I30+'[1]South East'!I30+'[1]North '!I30+[1]West!I30)</f>
        <v>39</v>
      </c>
      <c r="J30" s="15">
        <f>SUM('[1]South Central'!J30+'[1]South East'!J30+'[1]North '!J30+[1]West!J30)</f>
        <v>2</v>
      </c>
      <c r="K30" s="15">
        <f>SUM('[1]South Central'!K30+'[1]South East'!K30+'[1]North '!K30+[1]West!K30)</f>
        <v>4</v>
      </c>
      <c r="L30" s="15">
        <f>SUM(C30:K30)</f>
        <v>1618</v>
      </c>
    </row>
    <row r="31" spans="1:12" ht="13.15" x14ac:dyDescent="0.4">
      <c r="A31" s="12" t="s">
        <v>19</v>
      </c>
      <c r="B31" s="13"/>
      <c r="C31" s="16">
        <f t="shared" ref="C31:L31" si="11">C30/$L$30*100</f>
        <v>14.894932014833126</v>
      </c>
      <c r="D31" s="16">
        <f t="shared" si="11"/>
        <v>70.828182941903577</v>
      </c>
      <c r="E31" s="17">
        <f t="shared" si="11"/>
        <v>0.67985166872682323</v>
      </c>
      <c r="F31" s="17">
        <f t="shared" si="11"/>
        <v>5.8096415327564896</v>
      </c>
      <c r="G31" s="17">
        <f t="shared" si="11"/>
        <v>2.4103831891223733</v>
      </c>
      <c r="H31" s="17">
        <f t="shared" si="11"/>
        <v>2.5957972805933252</v>
      </c>
      <c r="I31" s="17">
        <f t="shared" si="11"/>
        <v>2.4103831891223733</v>
      </c>
      <c r="J31" s="17">
        <f t="shared" si="11"/>
        <v>0.12360939431396785</v>
      </c>
      <c r="K31" s="17">
        <f t="shared" si="11"/>
        <v>0.2472187886279357</v>
      </c>
      <c r="L31" s="15">
        <f t="shared" si="11"/>
        <v>100</v>
      </c>
    </row>
    <row r="32" spans="1:12" ht="26.25" x14ac:dyDescent="0.4">
      <c r="A32" s="12">
        <v>672</v>
      </c>
      <c r="B32" s="13" t="s">
        <v>31</v>
      </c>
      <c r="C32" s="14">
        <f>SUM('[1]South Central'!C32+'[1]South East'!C32+'[1]North '!C32+[1]West!C32)</f>
        <v>974</v>
      </c>
      <c r="D32" s="14">
        <f>SUM('[1]South Central'!D32+'[1]South East'!D32+'[1]North '!D32+[1]West!D32)</f>
        <v>468</v>
      </c>
      <c r="E32" s="15">
        <f>SUM('[1]South Central'!E32+'[1]South East'!E32+'[1]North '!E32+[1]West!E32)</f>
        <v>2</v>
      </c>
      <c r="F32" s="15">
        <f>SUM('[1]South Central'!F32+'[1]South East'!F32+'[1]North '!F32+[1]West!F32)</f>
        <v>23</v>
      </c>
      <c r="G32" s="15">
        <f>SUM('[1]South Central'!G32+'[1]South East'!G32+'[1]North '!G32+[1]West!G32)</f>
        <v>35</v>
      </c>
      <c r="H32" s="15">
        <f>SUM('[1]South Central'!H32+'[1]South East'!H32+'[1]North '!H32+[1]West!H32)</f>
        <v>57</v>
      </c>
      <c r="I32" s="15">
        <f>SUM('[1]South Central'!I32+'[1]South East'!I32+'[1]North '!I32+[1]West!I32)</f>
        <v>16</v>
      </c>
      <c r="J32" s="15">
        <f>SUM('[1]South Central'!J32+'[1]South East'!J32+'[1]North '!J32+[1]West!J32)</f>
        <v>26</v>
      </c>
      <c r="K32" s="15">
        <f>SUM('[1]South Central'!K32+'[1]South East'!K32+'[1]North '!K32+[1]West!K32)</f>
        <v>3</v>
      </c>
      <c r="L32" s="15">
        <f>SUM(C32:K32)</f>
        <v>1604</v>
      </c>
    </row>
    <row r="33" spans="1:12" ht="13.15" x14ac:dyDescent="0.4">
      <c r="A33" s="12" t="s">
        <v>19</v>
      </c>
      <c r="B33" s="13"/>
      <c r="C33" s="16">
        <f>C32/$L$32*100</f>
        <v>60.723192019950126</v>
      </c>
      <c r="D33" s="16">
        <f t="shared" ref="D33:K33" si="12">D32/$L$32*100</f>
        <v>29.177057356608476</v>
      </c>
      <c r="E33" s="17">
        <f t="shared" si="12"/>
        <v>0.12468827930174563</v>
      </c>
      <c r="F33" s="17">
        <f t="shared" si="12"/>
        <v>1.4339152119700749</v>
      </c>
      <c r="G33" s="17">
        <f t="shared" si="12"/>
        <v>2.1820448877805489</v>
      </c>
      <c r="H33" s="17">
        <f t="shared" si="12"/>
        <v>3.5536159600997506</v>
      </c>
      <c r="I33" s="17">
        <f t="shared" si="12"/>
        <v>0.99750623441396502</v>
      </c>
      <c r="J33" s="17">
        <f t="shared" si="12"/>
        <v>1.6209476309226933</v>
      </c>
      <c r="K33" s="17">
        <f t="shared" si="12"/>
        <v>0.18703241895261846</v>
      </c>
      <c r="L33" s="15">
        <f>L32/$L$32*100</f>
        <v>100</v>
      </c>
    </row>
    <row r="34" spans="1:12" ht="26.25" x14ac:dyDescent="0.4">
      <c r="A34" s="12">
        <v>673</v>
      </c>
      <c r="B34" s="13" t="s">
        <v>32</v>
      </c>
      <c r="C34" s="14">
        <f>SUM('[1]South Central'!C34+'[1]South East'!C34+'[1]North '!C34+[1]West!C34)</f>
        <v>904</v>
      </c>
      <c r="D34" s="14">
        <f>SUM('[1]South Central'!D34+'[1]South East'!D34+'[1]North '!D34+[1]West!D34)</f>
        <v>508</v>
      </c>
      <c r="E34" s="15">
        <f>SUM('[1]South Central'!E34+'[1]South East'!E34+'[1]North '!E34+[1]West!E34)</f>
        <v>1</v>
      </c>
      <c r="F34" s="15">
        <f>SUM('[1]South Central'!F34+'[1]South East'!F34+'[1]North '!F34+[1]West!F34)</f>
        <v>28</v>
      </c>
      <c r="G34" s="15">
        <f>SUM('[1]South Central'!G34+'[1]South East'!G34+'[1]North '!G34+[1]West!G34)</f>
        <v>26</v>
      </c>
      <c r="H34" s="15">
        <f>SUM('[1]South Central'!H34+'[1]South East'!H34+'[1]North '!H34+[1]West!H34)</f>
        <v>27</v>
      </c>
      <c r="I34" s="15">
        <f>SUM('[1]South Central'!I34+'[1]South East'!I34+'[1]North '!I34+[1]West!I34)</f>
        <v>16</v>
      </c>
      <c r="J34" s="15">
        <f>SUM('[1]South Central'!J34+'[1]South East'!J34+'[1]North '!J34+[1]West!J34)</f>
        <v>14</v>
      </c>
      <c r="K34" s="15">
        <f>SUM('[1]South Central'!K34+'[1]South East'!K34+'[1]North '!K34+[1]West!K34)</f>
        <v>7</v>
      </c>
      <c r="L34" s="15">
        <f>SUM(C34:K34)</f>
        <v>1531</v>
      </c>
    </row>
    <row r="35" spans="1:12" ht="13.15" x14ac:dyDescent="0.4">
      <c r="A35" s="12" t="s">
        <v>19</v>
      </c>
      <c r="B35" s="13"/>
      <c r="C35" s="16">
        <f>C34/$L$34*100</f>
        <v>59.046374918354019</v>
      </c>
      <c r="D35" s="16">
        <f t="shared" ref="D35:K35" si="13">D34/$L$34*100</f>
        <v>33.180927498367083</v>
      </c>
      <c r="E35" s="17">
        <f t="shared" si="13"/>
        <v>6.531678641410843E-2</v>
      </c>
      <c r="F35" s="17">
        <f t="shared" si="13"/>
        <v>1.8288700195950358</v>
      </c>
      <c r="G35" s="17">
        <f t="shared" si="13"/>
        <v>1.6982364467668192</v>
      </c>
      <c r="H35" s="17">
        <f t="shared" si="13"/>
        <v>1.7635532331809274</v>
      </c>
      <c r="I35" s="17">
        <f t="shared" si="13"/>
        <v>1.0450685826257349</v>
      </c>
      <c r="J35" s="17">
        <f t="shared" si="13"/>
        <v>0.91443500979751791</v>
      </c>
      <c r="K35" s="17">
        <f t="shared" si="13"/>
        <v>0.45721750489875895</v>
      </c>
      <c r="L35" s="15">
        <f>L34/$L$34*100</f>
        <v>100</v>
      </c>
    </row>
    <row r="36" spans="1:12" ht="26.25" x14ac:dyDescent="0.4">
      <c r="A36" s="12">
        <v>674</v>
      </c>
      <c r="B36" s="13" t="s">
        <v>33</v>
      </c>
      <c r="C36" s="14">
        <f>SUM('[1]South Central'!C36+'[1]South East'!C36+'[1]North '!C36+[1]West!C36)</f>
        <v>1310</v>
      </c>
      <c r="D36" s="14">
        <f>SUM('[1]South Central'!D36+'[1]South East'!D36+'[1]North '!D36+[1]West!D36)</f>
        <v>1208</v>
      </c>
      <c r="E36" s="15">
        <f>SUM('[1]South Central'!E36+'[1]South East'!E36+'[1]North '!E36+[1]West!E36)</f>
        <v>5</v>
      </c>
      <c r="F36" s="15">
        <f>SUM('[1]South Central'!F36+'[1]South East'!F36+'[1]North '!F36+[1]West!F36)</f>
        <v>82</v>
      </c>
      <c r="G36" s="15">
        <f>SUM('[1]South Central'!G36+'[1]South East'!G36+'[1]North '!G36+[1]West!G36)</f>
        <v>45</v>
      </c>
      <c r="H36" s="15">
        <f>SUM('[1]South Central'!H36+'[1]South East'!H36+'[1]North '!H36+[1]West!H36)</f>
        <v>77</v>
      </c>
      <c r="I36" s="15">
        <f>SUM('[1]South Central'!I36+'[1]South East'!I36+'[1]North '!I36+[1]West!I36)</f>
        <v>55</v>
      </c>
      <c r="J36" s="15">
        <f>SUM('[1]South Central'!J36+'[1]South East'!J36+'[1]North '!J36+[1]West!J36)</f>
        <v>8</v>
      </c>
      <c r="K36" s="15">
        <f>SUM('[1]South Central'!K36+'[1]South East'!K36+'[1]North '!K36+[1]West!K36)</f>
        <v>7</v>
      </c>
      <c r="L36" s="15">
        <f>SUM(C36:K36)</f>
        <v>2797</v>
      </c>
    </row>
    <row r="37" spans="1:12" ht="13.15" x14ac:dyDescent="0.4">
      <c r="A37" s="12" t="s">
        <v>19</v>
      </c>
      <c r="B37" s="13"/>
      <c r="C37" s="16">
        <f>C36/$L$36*100</f>
        <v>46.835895602431179</v>
      </c>
      <c r="D37" s="16">
        <f t="shared" ref="D37:K37" si="14">D36/$L$36*100</f>
        <v>43.189131212012875</v>
      </c>
      <c r="E37" s="17">
        <f t="shared" si="14"/>
        <v>0.1787629603146228</v>
      </c>
      <c r="F37" s="17">
        <f t="shared" si="14"/>
        <v>2.9317125491598142</v>
      </c>
      <c r="G37" s="17">
        <f t="shared" si="14"/>
        <v>1.6088666428316054</v>
      </c>
      <c r="H37" s="17">
        <f t="shared" si="14"/>
        <v>2.7529495888451914</v>
      </c>
      <c r="I37" s="17">
        <f t="shared" si="14"/>
        <v>1.966392563460851</v>
      </c>
      <c r="J37" s="17">
        <f t="shared" si="14"/>
        <v>0.28602073650339649</v>
      </c>
      <c r="K37" s="17">
        <f t="shared" si="14"/>
        <v>0.25026814444047191</v>
      </c>
      <c r="L37" s="15">
        <f>L36/$L$36*100</f>
        <v>100</v>
      </c>
    </row>
    <row r="38" spans="1:12" ht="26.25" x14ac:dyDescent="0.4">
      <c r="A38" s="12">
        <v>675</v>
      </c>
      <c r="B38" s="13" t="s">
        <v>34</v>
      </c>
      <c r="C38" s="14">
        <f>SUM('[1]South Central'!C38+'[1]South East'!C38+'[1]North '!C38+[1]West!C38)</f>
        <v>13</v>
      </c>
      <c r="D38" s="14">
        <f>SUM('[1]South Central'!D38+'[1]South East'!D38+'[1]North '!D38+[1]West!D38)</f>
        <v>476</v>
      </c>
      <c r="E38" s="15">
        <f>SUM('[1]South Central'!E38+'[1]South East'!E38+'[1]North '!E38+[1]West!E38)</f>
        <v>8</v>
      </c>
      <c r="F38" s="15">
        <f>SUM('[1]South Central'!F38+'[1]South East'!F38+'[1]North '!F38+[1]West!F38)</f>
        <v>22</v>
      </c>
      <c r="G38" s="15">
        <f>SUM('[1]South Central'!G38+'[1]South East'!G38+'[1]North '!G38+[1]West!G38)</f>
        <v>13</v>
      </c>
      <c r="H38" s="15">
        <f>SUM('[1]South Central'!H38+'[1]South East'!H38+'[1]North '!H38+[1]West!H38)</f>
        <v>21</v>
      </c>
      <c r="I38" s="15">
        <f>SUM('[1]South Central'!I38+'[1]South East'!I38+'[1]North '!I38+[1]West!I38)</f>
        <v>11</v>
      </c>
      <c r="J38" s="15">
        <f>SUM('[1]South Central'!J38+'[1]South East'!J38+'[1]North '!J38+[1]West!J38)</f>
        <v>1</v>
      </c>
      <c r="K38" s="15">
        <f>SUM('[1]South Central'!K38+'[1]South East'!K38+'[1]North '!K38+[1]West!K38)</f>
        <v>1</v>
      </c>
      <c r="L38" s="15">
        <f>SUM(C38:K38)</f>
        <v>566</v>
      </c>
    </row>
    <row r="39" spans="1:12" ht="13.15" x14ac:dyDescent="0.4">
      <c r="A39" s="12" t="s">
        <v>19</v>
      </c>
      <c r="B39" s="13"/>
      <c r="C39" s="16">
        <f>C38/$L$38*100</f>
        <v>2.2968197879858656</v>
      </c>
      <c r="D39" s="16">
        <f t="shared" ref="D39:K39" si="15">D38/$L$38*100</f>
        <v>84.098939929328623</v>
      </c>
      <c r="E39" s="17">
        <f t="shared" si="15"/>
        <v>1.4134275618374559</v>
      </c>
      <c r="F39" s="17">
        <f t="shared" si="15"/>
        <v>3.8869257950530036</v>
      </c>
      <c r="G39" s="17">
        <f t="shared" si="15"/>
        <v>2.2968197879858656</v>
      </c>
      <c r="H39" s="17">
        <f t="shared" si="15"/>
        <v>3.7102473498233217</v>
      </c>
      <c r="I39" s="17">
        <f t="shared" si="15"/>
        <v>1.9434628975265018</v>
      </c>
      <c r="J39" s="17">
        <f t="shared" si="15"/>
        <v>0.17667844522968199</v>
      </c>
      <c r="K39" s="17">
        <f t="shared" si="15"/>
        <v>0.17667844522968199</v>
      </c>
      <c r="L39" s="15">
        <f>L38/$L$38*100</f>
        <v>100</v>
      </c>
    </row>
    <row r="40" spans="1:12" ht="26.25" x14ac:dyDescent="0.4">
      <c r="A40" s="12">
        <v>676</v>
      </c>
      <c r="B40" s="13" t="s">
        <v>35</v>
      </c>
      <c r="C40" s="14">
        <f>SUM('[1]South Central'!C40+'[1]South East'!C40+'[1]North '!C40+[1]West!C40)</f>
        <v>500</v>
      </c>
      <c r="D40" s="14">
        <f>SUM('[1]South Central'!D40+'[1]South East'!D40+'[1]North '!D40+[1]West!D40)</f>
        <v>1176</v>
      </c>
      <c r="E40" s="15">
        <f>SUM('[1]South Central'!E40+'[1]South East'!E40+'[1]North '!E40+[1]West!E40)</f>
        <v>9</v>
      </c>
      <c r="F40" s="15">
        <f>SUM('[1]South Central'!F40+'[1]South East'!F40+'[1]North '!F40+[1]West!F40)</f>
        <v>45</v>
      </c>
      <c r="G40" s="15">
        <f>SUM('[1]South Central'!G40+'[1]South East'!G40+'[1]North '!G40+[1]West!G40)</f>
        <v>31</v>
      </c>
      <c r="H40" s="15">
        <f>SUM('[1]South Central'!H40+'[1]South East'!H40+'[1]North '!H40+[1]West!H40)</f>
        <v>75</v>
      </c>
      <c r="I40" s="15">
        <f>SUM('[1]South Central'!I40+'[1]South East'!I40+'[1]North '!I40+[1]West!I40)</f>
        <v>42</v>
      </c>
      <c r="J40" s="15">
        <f>SUM('[1]South Central'!J40+'[1]South East'!J40+'[1]North '!J40+[1]West!J40)</f>
        <v>6</v>
      </c>
      <c r="K40" s="15">
        <f>SUM('[1]South Central'!K40+'[1]South East'!K40+'[1]North '!K40+[1]West!K40)</f>
        <v>4</v>
      </c>
      <c r="L40" s="15">
        <f>SUM(C40:K40)</f>
        <v>1888</v>
      </c>
    </row>
    <row r="41" spans="1:12" ht="13.15" x14ac:dyDescent="0.4">
      <c r="A41" s="12" t="s">
        <v>19</v>
      </c>
      <c r="B41" s="13"/>
      <c r="C41" s="16">
        <f>C40/$L$40*100</f>
        <v>26.48305084745763</v>
      </c>
      <c r="D41" s="16">
        <f t="shared" ref="D41:K41" si="16">D40/$L$40*100</f>
        <v>62.288135593220339</v>
      </c>
      <c r="E41" s="17">
        <f t="shared" si="16"/>
        <v>0.47669491525423729</v>
      </c>
      <c r="F41" s="17">
        <f t="shared" si="16"/>
        <v>2.3834745762711864</v>
      </c>
      <c r="G41" s="17">
        <f t="shared" si="16"/>
        <v>1.6419491525423731</v>
      </c>
      <c r="H41" s="17">
        <f t="shared" si="16"/>
        <v>3.972457627118644</v>
      </c>
      <c r="I41" s="17">
        <f t="shared" si="16"/>
        <v>2.2245762711864407</v>
      </c>
      <c r="J41" s="17">
        <f t="shared" si="16"/>
        <v>0.31779661016949157</v>
      </c>
      <c r="K41" s="17">
        <f t="shared" si="16"/>
        <v>0.21186440677966101</v>
      </c>
      <c r="L41" s="15">
        <f>L40/$L$40*100</f>
        <v>100</v>
      </c>
    </row>
    <row r="42" spans="1:12" ht="26.25" x14ac:dyDescent="0.4">
      <c r="A42" s="12">
        <v>677</v>
      </c>
      <c r="B42" s="13" t="s">
        <v>36</v>
      </c>
      <c r="C42" s="14">
        <f>SUM('[1]South Central'!C42+'[1]South East'!C42+'[1]North '!C42+[1]West!C42)</f>
        <v>17</v>
      </c>
      <c r="D42" s="14">
        <f>SUM('[1]South Central'!D42+'[1]South East'!D42+'[1]North '!D42+[1]West!D42)</f>
        <v>479</v>
      </c>
      <c r="E42" s="15">
        <f>SUM('[1]South Central'!E42+'[1]South East'!E42+'[1]North '!E42+[1]West!E42)</f>
        <v>2</v>
      </c>
      <c r="F42" s="15">
        <f>SUM('[1]South Central'!F42+'[1]South East'!F42+'[1]North '!F42+[1]West!F42)</f>
        <v>14</v>
      </c>
      <c r="G42" s="15">
        <f>SUM('[1]South Central'!G42+'[1]South East'!G42+'[1]North '!G42+[1]West!G42)</f>
        <v>7</v>
      </c>
      <c r="H42" s="15">
        <f>SUM('[1]South Central'!H42+'[1]South East'!H42+'[1]North '!H42+[1]West!H42)</f>
        <v>11</v>
      </c>
      <c r="I42" s="15">
        <f>SUM('[1]South Central'!I42+'[1]South East'!I42+'[1]North '!I42+[1]West!I42)</f>
        <v>9</v>
      </c>
      <c r="J42" s="15">
        <f>SUM('[1]South Central'!J42+'[1]South East'!J42+'[1]North '!J42+[1]West!J42)</f>
        <v>21</v>
      </c>
      <c r="K42" s="15">
        <f>SUM('[1]South Central'!K42+'[1]South East'!K42+'[1]North '!K42+[1]West!K42)</f>
        <v>0</v>
      </c>
      <c r="L42" s="15">
        <f>SUM(C42:K42)</f>
        <v>560</v>
      </c>
    </row>
    <row r="43" spans="1:12" ht="13.15" x14ac:dyDescent="0.4">
      <c r="A43" s="12" t="s">
        <v>19</v>
      </c>
      <c r="B43" s="13"/>
      <c r="C43" s="16">
        <f>C42/$L$42*100</f>
        <v>3.0357142857142856</v>
      </c>
      <c r="D43" s="16">
        <f t="shared" ref="D43:K43" si="17">D42/$L$42*100</f>
        <v>85.535714285714278</v>
      </c>
      <c r="E43" s="17">
        <f t="shared" si="17"/>
        <v>0.35714285714285715</v>
      </c>
      <c r="F43" s="17">
        <f t="shared" si="17"/>
        <v>2.5</v>
      </c>
      <c r="G43" s="17">
        <f t="shared" si="17"/>
        <v>1.25</v>
      </c>
      <c r="H43" s="17">
        <f t="shared" si="17"/>
        <v>1.9642857142857142</v>
      </c>
      <c r="I43" s="17">
        <f t="shared" si="17"/>
        <v>1.607142857142857</v>
      </c>
      <c r="J43" s="17">
        <f t="shared" si="17"/>
        <v>3.75</v>
      </c>
      <c r="K43" s="17">
        <f t="shared" si="17"/>
        <v>0</v>
      </c>
      <c r="L43" s="15">
        <f>L42/$L$42*100</f>
        <v>100</v>
      </c>
    </row>
    <row r="44" spans="1:12" ht="26.25" x14ac:dyDescent="0.4">
      <c r="A44" s="12">
        <v>678</v>
      </c>
      <c r="B44" s="13" t="s">
        <v>37</v>
      </c>
      <c r="C44" s="14">
        <f>SUM('[1]South Central'!C44+'[1]South East'!C44+'[1]North '!C44+[1]West!C44)</f>
        <v>69</v>
      </c>
      <c r="D44" s="14">
        <f>SUM('[1]South Central'!D44+'[1]South East'!D44+'[1]North '!D44+[1]West!D44)</f>
        <v>837</v>
      </c>
      <c r="E44" s="15">
        <f>SUM('[1]South Central'!E44+'[1]South East'!E44+'[1]North '!E44+[1]West!E44)</f>
        <v>5</v>
      </c>
      <c r="F44" s="15">
        <f>SUM('[1]South Central'!F44+'[1]South East'!F44+'[1]North '!F44+[1]West!F44)</f>
        <v>75</v>
      </c>
      <c r="G44" s="15">
        <f>SUM('[1]South Central'!G44+'[1]South East'!G44+'[1]North '!G44+[1]West!G44)</f>
        <v>32</v>
      </c>
      <c r="H44" s="15">
        <f>SUM('[1]South Central'!H44+'[1]South East'!H44+'[1]North '!H44+[1]West!H44)</f>
        <v>44</v>
      </c>
      <c r="I44" s="15">
        <f>SUM('[1]South Central'!I44+'[1]South East'!I44+'[1]North '!I44+[1]West!I44)</f>
        <v>29</v>
      </c>
      <c r="J44" s="15">
        <f>SUM('[1]South Central'!J44+'[1]South East'!J44+'[1]North '!J44+[1]West!J44)</f>
        <v>10</v>
      </c>
      <c r="K44" s="15">
        <f>SUM('[1]South Central'!K44+'[1]South East'!K44+'[1]North '!K44+[1]West!K44)</f>
        <v>4</v>
      </c>
      <c r="L44" s="15">
        <f>SUM(C44:K44)</f>
        <v>1105</v>
      </c>
    </row>
    <row r="45" spans="1:12" ht="13.15" x14ac:dyDescent="0.4">
      <c r="A45" s="12" t="s">
        <v>19</v>
      </c>
      <c r="B45" s="13"/>
      <c r="C45" s="16">
        <f>C44/$L$44*100</f>
        <v>6.244343891402715</v>
      </c>
      <c r="D45" s="16">
        <f t="shared" ref="D45:K45" si="18">D44/$L$44*100</f>
        <v>75.74660633484163</v>
      </c>
      <c r="E45" s="17">
        <f t="shared" si="18"/>
        <v>0.45248868778280549</v>
      </c>
      <c r="F45" s="17">
        <f t="shared" si="18"/>
        <v>6.7873303167420813</v>
      </c>
      <c r="G45" s="17">
        <f t="shared" si="18"/>
        <v>2.8959276018099547</v>
      </c>
      <c r="H45" s="17">
        <f t="shared" si="18"/>
        <v>3.9819004524886874</v>
      </c>
      <c r="I45" s="17">
        <f t="shared" si="18"/>
        <v>2.6244343891402715</v>
      </c>
      <c r="J45" s="17">
        <f t="shared" si="18"/>
        <v>0.90497737556561098</v>
      </c>
      <c r="K45" s="17">
        <f t="shared" si="18"/>
        <v>0.36199095022624433</v>
      </c>
      <c r="L45" s="15">
        <f>L44/$L$44*100</f>
        <v>100</v>
      </c>
    </row>
    <row r="46" spans="1:12" ht="26.25" x14ac:dyDescent="0.4">
      <c r="A46" s="12">
        <v>679</v>
      </c>
      <c r="B46" s="13" t="s">
        <v>38</v>
      </c>
      <c r="C46" s="14">
        <f>SUM('[1]South Central'!C46+'[1]South East'!C46+'[1]North '!C46+[1]West!C46)</f>
        <v>445</v>
      </c>
      <c r="D46" s="14">
        <f>SUM('[1]South Central'!D46+'[1]South East'!D46+'[1]North '!D46+[1]West!D46)</f>
        <v>263</v>
      </c>
      <c r="E46" s="15">
        <f>SUM('[1]South Central'!E46+'[1]South East'!E46+'[1]North '!E46+[1]West!E46)</f>
        <v>4</v>
      </c>
      <c r="F46" s="15">
        <f>SUM('[1]South Central'!F46+'[1]South East'!F46+'[1]North '!F46+[1]West!F46)</f>
        <v>15</v>
      </c>
      <c r="G46" s="15">
        <f>SUM('[1]South Central'!G46+'[1]South East'!G46+'[1]North '!G46+[1]West!G46)</f>
        <v>24</v>
      </c>
      <c r="H46" s="15">
        <f>SUM('[1]South Central'!H46+'[1]South East'!H46+'[1]North '!H46+[1]West!H46)</f>
        <v>16</v>
      </c>
      <c r="I46" s="15">
        <f>SUM('[1]South Central'!I46+'[1]South East'!I46+'[1]North '!I46+[1]West!I46)</f>
        <v>16</v>
      </c>
      <c r="J46" s="15">
        <f>SUM('[1]South Central'!J46+'[1]South East'!J46+'[1]North '!J46+[1]West!J46)</f>
        <v>2</v>
      </c>
      <c r="K46" s="15">
        <f>SUM('[1]South Central'!K46+'[1]South East'!K46+'[1]North '!K46+[1]West!K46)</f>
        <v>8</v>
      </c>
      <c r="L46" s="15">
        <f>SUM(C46:K46)</f>
        <v>793</v>
      </c>
    </row>
    <row r="47" spans="1:12" ht="13.15" x14ac:dyDescent="0.4">
      <c r="A47" s="12" t="s">
        <v>19</v>
      </c>
      <c r="B47" s="13"/>
      <c r="C47" s="16">
        <f>C46/$L$46*100</f>
        <v>56.11601513240857</v>
      </c>
      <c r="D47" s="16">
        <f t="shared" ref="D47:K47" si="19">D46/$L$46*100</f>
        <v>33.165195460277431</v>
      </c>
      <c r="E47" s="17">
        <f t="shared" si="19"/>
        <v>0.50441361916771754</v>
      </c>
      <c r="F47" s="17">
        <f t="shared" si="19"/>
        <v>1.8915510718789406</v>
      </c>
      <c r="G47" s="17">
        <f t="shared" si="19"/>
        <v>3.0264817150063053</v>
      </c>
      <c r="H47" s="17">
        <f t="shared" si="19"/>
        <v>2.0176544766708702</v>
      </c>
      <c r="I47" s="17">
        <f t="shared" si="19"/>
        <v>2.0176544766708702</v>
      </c>
      <c r="J47" s="17">
        <f t="shared" si="19"/>
        <v>0.25220680958385877</v>
      </c>
      <c r="K47" s="17">
        <f t="shared" si="19"/>
        <v>1.0088272383354351</v>
      </c>
      <c r="L47" s="15">
        <f>L46/$L$46*100</f>
        <v>100</v>
      </c>
    </row>
    <row r="48" spans="1:12" ht="23.25" customHeight="1" x14ac:dyDescent="0.4">
      <c r="A48" s="12">
        <v>680</v>
      </c>
      <c r="B48" s="13" t="s">
        <v>39</v>
      </c>
      <c r="C48" s="14">
        <f>SUM('[1]South Central'!C48+'[1]South East'!C48+'[1]North '!C48+[1]West!C48)</f>
        <v>884</v>
      </c>
      <c r="D48" s="14">
        <f>SUM('[1]South Central'!D48+'[1]South East'!D48+'[1]North '!D48+[1]West!D48)</f>
        <v>642</v>
      </c>
      <c r="E48" s="15">
        <f>SUM('[1]South Central'!E48+'[1]South East'!E48+'[1]North '!E48+[1]West!E48)</f>
        <v>9</v>
      </c>
      <c r="F48" s="15">
        <f>SUM('[1]South Central'!F48+'[1]South East'!F48+'[1]North '!F48+[1]West!F48)</f>
        <v>59</v>
      </c>
      <c r="G48" s="15">
        <f>SUM('[1]South Central'!G48+'[1]South East'!G48+'[1]North '!G48+[1]West!G48)</f>
        <v>32</v>
      </c>
      <c r="H48" s="15">
        <f>SUM('[1]South Central'!H48+'[1]South East'!H48+'[1]North '!H48+[1]West!H48)</f>
        <v>60</v>
      </c>
      <c r="I48" s="15">
        <f>SUM('[1]South Central'!I48+'[1]South East'!I48+'[1]North '!I48+[1]West!I48)</f>
        <v>22</v>
      </c>
      <c r="J48" s="15">
        <f>SUM('[1]South Central'!J48+'[1]South East'!J48+'[1]North '!J48+[1]West!J48)</f>
        <v>20</v>
      </c>
      <c r="K48" s="15">
        <f>SUM('[1]South Central'!K48+'[1]South East'!K48+'[1]North '!K48+[1]West!K48)</f>
        <v>14</v>
      </c>
      <c r="L48" s="15">
        <f>SUM(C48:K48)</f>
        <v>1742</v>
      </c>
    </row>
    <row r="49" spans="1:12" ht="13.15" x14ac:dyDescent="0.4">
      <c r="A49" s="12" t="s">
        <v>19</v>
      </c>
      <c r="B49" s="13"/>
      <c r="C49" s="16">
        <f>C48/$L$48*100</f>
        <v>50.746268656716417</v>
      </c>
      <c r="D49" s="16">
        <f t="shared" ref="D49:K49" si="20">D48/$L$48*100</f>
        <v>36.854190585533871</v>
      </c>
      <c r="E49" s="17">
        <f t="shared" si="20"/>
        <v>0.51664753157290477</v>
      </c>
      <c r="F49" s="17">
        <f t="shared" si="20"/>
        <v>3.3869115958668199</v>
      </c>
      <c r="G49" s="17">
        <f t="shared" si="20"/>
        <v>1.8369690011481057</v>
      </c>
      <c r="H49" s="17">
        <f t="shared" si="20"/>
        <v>3.4443168771526977</v>
      </c>
      <c r="I49" s="17">
        <f t="shared" si="20"/>
        <v>1.2629161882893225</v>
      </c>
      <c r="J49" s="17">
        <f t="shared" si="20"/>
        <v>1.1481056257175661</v>
      </c>
      <c r="K49" s="17">
        <f t="shared" si="20"/>
        <v>0.80367393800229625</v>
      </c>
      <c r="L49" s="15">
        <f>L48/$L$48*100</f>
        <v>100</v>
      </c>
    </row>
    <row r="50" spans="1:12" ht="23.25" customHeight="1" x14ac:dyDescent="0.4">
      <c r="A50" s="12">
        <v>681</v>
      </c>
      <c r="B50" s="13" t="s">
        <v>40</v>
      </c>
      <c r="C50" s="14">
        <f>SUM('[1]South Central'!C50+'[1]South East'!C50+'[1]North '!C50+[1]West!C50)</f>
        <v>1756</v>
      </c>
      <c r="D50" s="14">
        <f>SUM('[1]South Central'!D50+'[1]South East'!D50+'[1]North '!D50+[1]West!D50)</f>
        <v>1379</v>
      </c>
      <c r="E50" s="15">
        <f>SUM('[1]South Central'!E50+'[1]South East'!E50+'[1]North '!E50+[1]West!E50)</f>
        <v>3</v>
      </c>
      <c r="F50" s="15">
        <f>SUM('[1]South Central'!F50+'[1]South East'!F50+'[1]North '!F50+[1]West!F50)</f>
        <v>94</v>
      </c>
      <c r="G50" s="15">
        <f>SUM('[1]South Central'!G50+'[1]South East'!G50+'[1]North '!G50+[1]West!G50)</f>
        <v>42</v>
      </c>
      <c r="H50" s="15">
        <f>SUM('[1]South Central'!H50+'[1]South East'!H50+'[1]North '!H50+[1]West!H50)</f>
        <v>89</v>
      </c>
      <c r="I50" s="15">
        <f>SUM('[1]South Central'!I50+'[1]South East'!I50+'[1]North '!I50+[1]West!I50)</f>
        <v>49</v>
      </c>
      <c r="J50" s="15">
        <f>SUM('[1]South Central'!J50+'[1]South East'!J50+'[1]North '!J50+[1]West!J50)</f>
        <v>90</v>
      </c>
      <c r="K50" s="15">
        <f>SUM('[1]South Central'!K50+'[1]South East'!K50+'[1]North '!K50+[1]West!K50)</f>
        <v>27</v>
      </c>
      <c r="L50" s="15">
        <f>SUM(C50:K50)</f>
        <v>3529</v>
      </c>
    </row>
    <row r="51" spans="1:12" ht="13.15" x14ac:dyDescent="0.4">
      <c r="A51" s="12" t="s">
        <v>19</v>
      </c>
      <c r="B51" s="15"/>
      <c r="C51" s="16">
        <f>C50/$L$50*100</f>
        <v>49.759138566166051</v>
      </c>
      <c r="D51" s="16">
        <f t="shared" ref="D51:K51" si="21">D50/$L$50*100</f>
        <v>39.076225559648627</v>
      </c>
      <c r="E51" s="17">
        <f t="shared" si="21"/>
        <v>8.5009917823746103E-2</v>
      </c>
      <c r="F51" s="17">
        <f t="shared" si="21"/>
        <v>2.6636440918107112</v>
      </c>
      <c r="G51" s="17">
        <f t="shared" si="21"/>
        <v>1.1901388495324454</v>
      </c>
      <c r="H51" s="17">
        <f t="shared" si="21"/>
        <v>2.5219608954378012</v>
      </c>
      <c r="I51" s="17">
        <f t="shared" si="21"/>
        <v>1.3884953244545197</v>
      </c>
      <c r="J51" s="17">
        <f t="shared" si="21"/>
        <v>2.5502975347123829</v>
      </c>
      <c r="K51" s="17">
        <f t="shared" si="21"/>
        <v>0.76508926041371494</v>
      </c>
      <c r="L51" s="15">
        <f>L50/$L$50*100</f>
        <v>100</v>
      </c>
    </row>
    <row r="52" spans="1:12" ht="13.15" x14ac:dyDescent="0.4">
      <c r="A52" s="12"/>
      <c r="B52" s="18" t="s">
        <v>41</v>
      </c>
      <c r="C52" s="15">
        <f>SUM(C8+C10+C12+C14+C16+C18+C20+C22+C24+C26+C28+C30+C32+C34+C36+C38+C40+C42+C44+C46+C48+C50)</f>
        <v>12540</v>
      </c>
      <c r="D52" s="15">
        <f>SUM(D8+D10+D12+D14+D16+D18+D20+D22+D24+D26+D28+D30+D32+D34+D36+D38+D40+D42+D44+D46+D48+D50)</f>
        <v>15852</v>
      </c>
      <c r="E52" s="15"/>
      <c r="F52" s="15"/>
      <c r="G52" s="15"/>
      <c r="H52" s="15"/>
      <c r="I52" s="15"/>
      <c r="J52" s="15"/>
      <c r="K52" s="15"/>
      <c r="L52" s="15">
        <f>SUM(C52:K52)</f>
        <v>28392</v>
      </c>
    </row>
    <row r="53" spans="1:12" ht="13.15" x14ac:dyDescent="0.4">
      <c r="A53" s="12" t="s">
        <v>19</v>
      </c>
      <c r="B53" s="15"/>
      <c r="C53" s="19"/>
      <c r="D53" s="19"/>
      <c r="E53" s="15"/>
      <c r="F53" s="15"/>
      <c r="G53" s="15"/>
      <c r="H53" s="15"/>
      <c r="I53" s="15"/>
      <c r="J53" s="15"/>
      <c r="K53" s="15"/>
      <c r="L53" s="15"/>
    </row>
    <row r="54" spans="1:12" ht="13.15" x14ac:dyDescent="0.4">
      <c r="A54" s="15"/>
      <c r="B54" s="18" t="s">
        <v>42</v>
      </c>
      <c r="C54" s="21">
        <f>SUM(C52+D52)</f>
        <v>28392</v>
      </c>
      <c r="D54" s="21"/>
      <c r="E54" s="15">
        <f>SUM(E8+E10+E12+E14+E16+E18+E20+E22+E24+E26+E28+E30+E32+E34+E36+E38+E40+E42+E44+E46+E48+E50)</f>
        <v>100</v>
      </c>
      <c r="F54" s="15">
        <f t="shared" ref="F54:L54" si="22">SUM(F8+F10+F12+F14+F16+F18+F20+F22+F24+F26+F28+F30+F32+F34+F36+F38+F40+F42+F44+F46+F48+F50)</f>
        <v>861</v>
      </c>
      <c r="G54" s="15">
        <f t="shared" si="22"/>
        <v>729</v>
      </c>
      <c r="H54" s="15">
        <f t="shared" si="22"/>
        <v>910</v>
      </c>
      <c r="I54" s="15">
        <f t="shared" si="22"/>
        <v>507</v>
      </c>
      <c r="J54" s="15">
        <f t="shared" si="22"/>
        <v>365</v>
      </c>
      <c r="K54" s="15">
        <f t="shared" si="22"/>
        <v>175</v>
      </c>
      <c r="L54" s="15">
        <f t="shared" si="22"/>
        <v>32039</v>
      </c>
    </row>
    <row r="55" spans="1:12" ht="13.15" x14ac:dyDescent="0.4">
      <c r="A55" s="12" t="s">
        <v>19</v>
      </c>
      <c r="B55" s="15"/>
      <c r="C55" s="22">
        <f>C54/$L$54*100</f>
        <v>88.616998033646482</v>
      </c>
      <c r="D55" s="22"/>
      <c r="E55" s="17">
        <f t="shared" ref="E55:L55" si="23">E54/$L$54*100</f>
        <v>0.31211960423234181</v>
      </c>
      <c r="F55" s="17">
        <f t="shared" si="23"/>
        <v>2.6873497924404632</v>
      </c>
      <c r="G55" s="17">
        <f t="shared" si="23"/>
        <v>2.275351914853772</v>
      </c>
      <c r="H55" s="17">
        <f t="shared" si="23"/>
        <v>2.8402883985143106</v>
      </c>
      <c r="I55" s="17">
        <f t="shared" si="23"/>
        <v>1.5824463934579729</v>
      </c>
      <c r="J55" s="17">
        <f t="shared" si="23"/>
        <v>1.1392365554480477</v>
      </c>
      <c r="K55" s="17">
        <f t="shared" si="23"/>
        <v>0.54620930740659823</v>
      </c>
      <c r="L55" s="15">
        <f t="shared" si="23"/>
        <v>100</v>
      </c>
    </row>
    <row r="56" spans="1:12" hidden="1" x14ac:dyDescent="0.35">
      <c r="B56" s="11" t="s">
        <v>16</v>
      </c>
      <c r="C56" s="11">
        <f>SUM(C50,C48,C46,C44,C42,C40,C38,C36,C34,C32,C30,C28,C26,C24,C22,C20,C18,C16,C14,C12,C10,C8)</f>
        <v>12540</v>
      </c>
      <c r="D56" s="11">
        <f t="shared" ref="D56:L56" si="24">SUM(D50,D48,D46,D44,D42,D40,D38,D36,D34,D32,D30,D28,D26,D24,D22,D20,D18,D16,D14,D12,D10,D8)</f>
        <v>15852</v>
      </c>
      <c r="E56" s="11">
        <f t="shared" si="24"/>
        <v>100</v>
      </c>
      <c r="F56" s="11">
        <f t="shared" si="24"/>
        <v>861</v>
      </c>
      <c r="G56" s="11">
        <f t="shared" si="24"/>
        <v>729</v>
      </c>
      <c r="H56" s="11">
        <f t="shared" si="24"/>
        <v>910</v>
      </c>
      <c r="I56" s="11">
        <f t="shared" si="24"/>
        <v>507</v>
      </c>
      <c r="J56" s="11">
        <f t="shared" si="24"/>
        <v>365</v>
      </c>
      <c r="K56" s="11">
        <f t="shared" si="24"/>
        <v>175</v>
      </c>
      <c r="L56" s="11">
        <f t="shared" si="24"/>
        <v>32039</v>
      </c>
    </row>
    <row r="57" spans="1:12" hidden="1" x14ac:dyDescent="0.35">
      <c r="B57" s="11" t="s">
        <v>17</v>
      </c>
      <c r="C57" s="11">
        <f>C56-C52</f>
        <v>0</v>
      </c>
      <c r="D57" s="11">
        <f>D56-D52</f>
        <v>0</v>
      </c>
      <c r="E57" s="11">
        <f>E56-E54</f>
        <v>0</v>
      </c>
      <c r="F57" s="11">
        <f t="shared" ref="F57:L57" si="25">F56-F54</f>
        <v>0</v>
      </c>
      <c r="G57" s="11">
        <f t="shared" si="25"/>
        <v>0</v>
      </c>
      <c r="H57" s="11">
        <f t="shared" si="25"/>
        <v>0</v>
      </c>
      <c r="I57" s="11">
        <f t="shared" si="25"/>
        <v>0</v>
      </c>
      <c r="J57" s="11">
        <f t="shared" si="25"/>
        <v>0</v>
      </c>
      <c r="K57" s="11">
        <f t="shared" si="25"/>
        <v>0</v>
      </c>
      <c r="L57" s="11">
        <f t="shared" si="25"/>
        <v>0</v>
      </c>
    </row>
  </sheetData>
  <mergeCells count="3">
    <mergeCell ref="C6:D6"/>
    <mergeCell ref="C54:D54"/>
    <mergeCell ref="C55:D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3" ma:contentTypeDescription="Create a new document." ma:contentTypeScope="" ma:versionID="c39d15839f4a085635ab648409c6bcba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066a6dd611abb14c74921e5c19db3381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1CECCF-EA0F-4A11-B50C-CEBDF7CE47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EE1C7A-418D-4C0B-98EF-32B86D62C2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700BB4-5036-48B4-98A7-185BA85FD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Hicks</dc:creator>
  <cp:lastModifiedBy>Sam Hicks</cp:lastModifiedBy>
  <dcterms:created xsi:type="dcterms:W3CDTF">2022-03-28T14:17:58Z</dcterms:created>
  <dcterms:modified xsi:type="dcterms:W3CDTF">2022-03-30T12:30:19Z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0x010100A9BDAD8D501A6346ACAA52E0D21A8050</vt:lpwstr>
  </property>
</Properties>
</file>