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filterPrivacy="1" defaultThemeVersion="166925"/>
  <xr:revisionPtr revIDLastSave="7" documentId="8_{BDF6795A-FA90-4712-BD38-65042F24771E}" xr6:coauthVersionLast="47" xr6:coauthVersionMax="47" xr10:uidLastSave="{DD6329E0-20E0-43D0-94AB-AA4B0FBC2F24}"/>
  <bookViews>
    <workbookView xWindow="71880" yWindow="6810" windowWidth="29040" windowHeight="15720" xr2:uid="{00000000-000D-0000-FFFF-FFFF00000000}"/>
  </bookViews>
  <sheets>
    <sheet name="Notes" sheetId="1" r:id="rId1"/>
    <sheet name="Content" sheetId="2" r:id="rId2"/>
    <sheet name="Table_1_Gender" sheetId="3" r:id="rId3"/>
    <sheet name="Table_2_Age" sheetId="4" r:id="rId4"/>
    <sheet name="Table_3_Disability" sheetId="5" r:id="rId5"/>
    <sheet name="Table_4_Ethnicity" sheetId="6" r:id="rId6"/>
    <sheet name="Table_5_Sexual_Orientation" sheetId="7" r:id="rId7"/>
    <sheet name="Table_6_Pregnancy_Maternity" sheetId="8" r:id="rId8"/>
    <sheet name="Table_7_Job_Roles" sheetId="9" r:id="rId9"/>
    <sheet name="Table_8_Grade" sheetId="10" r:id="rId10"/>
    <sheet name="Table_9_Contract_Type" sheetId="11" r:id="rId11"/>
    <sheet name="Table_10_Working_Pattern" sheetId="12" r:id="rId12"/>
    <sheet name="Table_11_External_recruitment" sheetId="13" r:id="rId1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" i="12" l="1"/>
  <c r="F14" i="10" l="1"/>
  <c r="G11" i="4"/>
  <c r="G6" i="4"/>
  <c r="G7" i="4"/>
  <c r="G8" i="4"/>
  <c r="G9" i="4"/>
  <c r="G10" i="4"/>
  <c r="G5" i="4"/>
  <c r="C11" i="4"/>
  <c r="E11" i="4"/>
  <c r="B85" i="9"/>
  <c r="C85" i="9"/>
  <c r="D85" i="9"/>
  <c r="F23" i="13" l="1"/>
  <c r="E23" i="13"/>
  <c r="D23" i="13"/>
  <c r="C23" i="13"/>
  <c r="B23" i="13"/>
  <c r="C6" i="6" l="1"/>
  <c r="C8" i="5"/>
  <c r="C7" i="5"/>
  <c r="C6" i="5"/>
  <c r="C9" i="5"/>
  <c r="B9" i="5"/>
  <c r="B12" i="7"/>
  <c r="B7" i="11"/>
  <c r="D14" i="10" l="1"/>
  <c r="B14" i="10"/>
  <c r="E14" i="10" l="1"/>
  <c r="B6" i="3"/>
  <c r="C11" i="7"/>
  <c r="C9" i="7"/>
  <c r="B9" i="6"/>
  <c r="D11" i="4"/>
  <c r="B11" i="4"/>
  <c r="C14" i="10" l="1"/>
  <c r="C8" i="6"/>
  <c r="C7" i="6"/>
  <c r="C6" i="3"/>
  <c r="F11" i="4"/>
</calcChain>
</file>

<file path=xl/sharedStrings.xml><?xml version="1.0" encoding="utf-8"?>
<sst xmlns="http://schemas.openxmlformats.org/spreadsheetml/2006/main" count="236" uniqueCount="193">
  <si>
    <t>Summary:</t>
  </si>
  <si>
    <t>Notes:</t>
  </si>
  <si>
    <t>Totals may not sum due to rounding.</t>
  </si>
  <si>
    <t>Source:</t>
  </si>
  <si>
    <t>Careers Wales Gyrfa Cymru</t>
  </si>
  <si>
    <t>Contact:</t>
  </si>
  <si>
    <t>Updated:</t>
  </si>
  <si>
    <t>You may use and re-use this data free of charge in any format or medium, under the terms of the Open Government License:</t>
  </si>
  <si>
    <t>http://www.nationalarchives.gov.uk/doc/open-government-licence</t>
  </si>
  <si>
    <t xml:space="preserve">Contents </t>
  </si>
  <si>
    <t xml:space="preserve">Workforce Representation as at 31 March 2023 Contents Table </t>
  </si>
  <si>
    <t>Table_1_Gender</t>
  </si>
  <si>
    <t>Table_2_Age</t>
  </si>
  <si>
    <t>Table_3_Disability</t>
  </si>
  <si>
    <t>Table_4_Ethnicity</t>
  </si>
  <si>
    <t>Table_5_Sexual_Orientation</t>
  </si>
  <si>
    <t>Table_6_Pregnancy_Maternity</t>
  </si>
  <si>
    <t>Men and Women in the Work Place</t>
  </si>
  <si>
    <t>Table_7_Job_Roles</t>
  </si>
  <si>
    <t>Table_8_Grade</t>
  </si>
  <si>
    <t>Table_9_Contract_Type</t>
  </si>
  <si>
    <t>Table_10_Working_Pattern</t>
  </si>
  <si>
    <t>External Recruitment</t>
  </si>
  <si>
    <t>Table_11_External_recruitment</t>
  </si>
  <si>
    <t>Table 1. Gender</t>
  </si>
  <si>
    <t>Gender</t>
  </si>
  <si>
    <t>Number</t>
  </si>
  <si>
    <t>Percent</t>
  </si>
  <si>
    <t>Female</t>
  </si>
  <si>
    <t>Male</t>
  </si>
  <si>
    <t>Total</t>
  </si>
  <si>
    <t>Table 2. Age Group</t>
  </si>
  <si>
    <t>Age Group</t>
  </si>
  <si>
    <t>Female Number</t>
  </si>
  <si>
    <t>Female Percent</t>
  </si>
  <si>
    <t>Male Number</t>
  </si>
  <si>
    <t>Male Percent</t>
  </si>
  <si>
    <t>Total Number</t>
  </si>
  <si>
    <t>Total Percent</t>
  </si>
  <si>
    <t>16-24</t>
  </si>
  <si>
    <t>25-34</t>
  </si>
  <si>
    <t>35-44</t>
  </si>
  <si>
    <t>45-54</t>
  </si>
  <si>
    <t>55-64</t>
  </si>
  <si>
    <t>65+</t>
  </si>
  <si>
    <t>Table 3. Self-declared Disability</t>
  </si>
  <si>
    <t>The following figures are from the 2023 Employee Diversity survey</t>
  </si>
  <si>
    <t>All company</t>
  </si>
  <si>
    <t>Prefer not to say</t>
  </si>
  <si>
    <t>Table 4. Self-Declared Ethicity</t>
  </si>
  <si>
    <t>Descriptor</t>
  </si>
  <si>
    <t>White</t>
  </si>
  <si>
    <t>Other Ethnicity</t>
  </si>
  <si>
    <t>Table 5. Self Declared Sexual Orientation</t>
  </si>
  <si>
    <t xml:space="preserve">The following figures are from the 2023 Employee Diversity survey - the response yield on this survey was 98.7% (625 responses from 633 employees). </t>
  </si>
  <si>
    <t>Sexual Orientation</t>
  </si>
  <si>
    <t>Bisexual</t>
  </si>
  <si>
    <t>Gay man</t>
  </si>
  <si>
    <t>Gay woman/lesbian</t>
  </si>
  <si>
    <t>Heterosexual/straight</t>
  </si>
  <si>
    <t>Other</t>
  </si>
  <si>
    <t>Table 6. Pregnancy and Maternity</t>
  </si>
  <si>
    <t>No of Maternity Leaves</t>
  </si>
  <si>
    <t>Table 7. Job Roles</t>
  </si>
  <si>
    <t>Job Title</t>
  </si>
  <si>
    <t>Accreditation and Learning Co-ordinator</t>
  </si>
  <si>
    <t>Administration Assistant</t>
  </si>
  <si>
    <t>Assistant Accountant - Management Accounts</t>
  </si>
  <si>
    <t>Business Engagement Adviser</t>
  </si>
  <si>
    <t>Business Insight Development Manager</t>
  </si>
  <si>
    <t>Business Insight Development Officer</t>
  </si>
  <si>
    <t>Careers Adviser</t>
  </si>
  <si>
    <t>Careers and Work Related Experiences (CWRE) Curriculum Co-ordinator</t>
  </si>
  <si>
    <t>Careers Wales Connect (CWC) Supervisor</t>
  </si>
  <si>
    <t xml:space="preserve">Chief Executive </t>
  </si>
  <si>
    <t>Compliance and Governance Manager</t>
  </si>
  <si>
    <t>Courses Assistant</t>
  </si>
  <si>
    <t>CWO Project Manager</t>
  </si>
  <si>
    <t>Data Administrator</t>
  </si>
  <si>
    <t>Data Analyst and Insight Manager</t>
  </si>
  <si>
    <t>Data Checker</t>
  </si>
  <si>
    <t>Data Processor</t>
  </si>
  <si>
    <t>Developer</t>
  </si>
  <si>
    <t>DevOps Engineer</t>
  </si>
  <si>
    <t>Director of Resources and Transformation/Director of Customer Strategy and Service Development</t>
  </si>
  <si>
    <t>EAG Strategy Manager</t>
  </si>
  <si>
    <t>Elective Home Educated Co-ordinator</t>
  </si>
  <si>
    <t>Employability Coach</t>
  </si>
  <si>
    <t>Facilities &amp; Procurement Officer</t>
  </si>
  <si>
    <t>Finance Officer</t>
  </si>
  <si>
    <t>Head of Digital &amp; Communications</t>
  </si>
  <si>
    <t>Head of Employment Advice</t>
  </si>
  <si>
    <r>
      <t xml:space="preserve">Head of </t>
    </r>
    <r>
      <rPr>
        <sz val="11"/>
        <color rgb="FF000000"/>
        <rFont val="Calibri"/>
        <family val="2"/>
      </rPr>
      <t>Finance and Estates</t>
    </r>
  </si>
  <si>
    <t>Head of ICT</t>
  </si>
  <si>
    <t>Head of People Development</t>
  </si>
  <si>
    <t>Head of Quality &amp; Planning</t>
  </si>
  <si>
    <t>Head of Services to Stakeholders</t>
  </si>
  <si>
    <t>Health and Safety &amp; Estates Team Leader</t>
  </si>
  <si>
    <t>Health and Safety / Estates Coordinator</t>
  </si>
  <si>
    <t>HR Business Partner</t>
  </si>
  <si>
    <t>Human Resources Officer</t>
  </si>
  <si>
    <t>ICT Helpdesk Administrator</t>
  </si>
  <si>
    <t>ICT Systems Engineer</t>
  </si>
  <si>
    <t>ICT Team Manager</t>
  </si>
  <si>
    <t>ICT Technician</t>
  </si>
  <si>
    <t>Information Co-ordinator</t>
  </si>
  <si>
    <t>Information Web Content Manager</t>
  </si>
  <si>
    <r>
      <t>Learning and Development</t>
    </r>
    <r>
      <rPr>
        <sz val="11"/>
        <color rgb="FF000000"/>
        <rFont val="Calibri"/>
        <family val="2"/>
        <scheme val="minor"/>
      </rPr>
      <t xml:space="preserve"> Co-ordinator</t>
    </r>
  </si>
  <si>
    <t>LMI Officer</t>
  </si>
  <si>
    <t>LMI Team Manager</t>
  </si>
  <si>
    <t>Management Accounts Team Leader</t>
  </si>
  <si>
    <t>Manual Software Tester</t>
  </si>
  <si>
    <t>Marketing and Communications Manager</t>
  </si>
  <si>
    <t>Marketing Coordinator</t>
  </si>
  <si>
    <t>Network Administrator</t>
  </si>
  <si>
    <t>Operational Development Manager</t>
  </si>
  <si>
    <t>Payroll and Pensions Co-ordinator</t>
  </si>
  <si>
    <t>Payroll and Pensions Officer</t>
  </si>
  <si>
    <t>People Development Manager</t>
  </si>
  <si>
    <t>Product Development Manager</t>
  </si>
  <si>
    <t>Project Manager</t>
  </si>
  <si>
    <t>Public Relations and Communications Co-ordinator</t>
  </si>
  <si>
    <t>Quality and Planning Manager</t>
  </si>
  <si>
    <t>Research and Evaluation Officer</t>
  </si>
  <si>
    <t>Resource Development Officer</t>
  </si>
  <si>
    <t>Senior Marketing Co-ordinator</t>
  </si>
  <si>
    <t>Senior System Developer</t>
  </si>
  <si>
    <t>Senior User Researcher</t>
  </si>
  <si>
    <t>Social Media and Marketing Apprentice / Officer</t>
  </si>
  <si>
    <t>Stakeholder Engagement Adviser</t>
  </si>
  <si>
    <t>Stakeholder Engagement Manager</t>
  </si>
  <si>
    <t>System Developer</t>
  </si>
  <si>
    <t>Systems Engineering Manager</t>
  </si>
  <si>
    <t>Team Manager</t>
  </si>
  <si>
    <t>Trainee Business Engagement Adviser</t>
  </si>
  <si>
    <t>Trainee Careers Adviser</t>
  </si>
  <si>
    <t>YEPF Project Officer</t>
  </si>
  <si>
    <t>Table 8. Grade</t>
  </si>
  <si>
    <t>Grade</t>
  </si>
  <si>
    <t>Grade 10</t>
  </si>
  <si>
    <t>Grade 9</t>
  </si>
  <si>
    <t>Grade 8</t>
  </si>
  <si>
    <t>Grade 7</t>
  </si>
  <si>
    <t>Grade 6</t>
  </si>
  <si>
    <t>Grade 5</t>
  </si>
  <si>
    <t>Grade 4</t>
  </si>
  <si>
    <t>Grade 3</t>
  </si>
  <si>
    <t>Grade 2</t>
  </si>
  <si>
    <t>Grade 1</t>
  </si>
  <si>
    <t>Table 9. Contract Type</t>
  </si>
  <si>
    <t>Permanent Number</t>
  </si>
  <si>
    <t>Permanent Percent</t>
  </si>
  <si>
    <t>Fixed Term Number</t>
  </si>
  <si>
    <t>Fixed Term Percent</t>
  </si>
  <si>
    <t>Table 10. Working Pattern</t>
  </si>
  <si>
    <t>Working Pattern</t>
  </si>
  <si>
    <t>Full Time</t>
  </si>
  <si>
    <t>Part Time</t>
  </si>
  <si>
    <t>Table 11. Number and Gender of people who applied for externally advertised vacancies</t>
  </si>
  <si>
    <t>Please note the figures below are based on completed Equal Opportunities Monitoring forms, and does therefore not reflect the total number of applications received.</t>
  </si>
  <si>
    <t>Vacancy</t>
  </si>
  <si>
    <t>Successful Male</t>
  </si>
  <si>
    <t>Successful Female</t>
  </si>
  <si>
    <t>Head of Services to Young People</t>
  </si>
  <si>
    <t>Social Media and Marketing Officer</t>
  </si>
  <si>
    <t>Totals</t>
  </si>
  <si>
    <t>Careers Wales Gyrfa Cymru Employer Equality Report Data 2023 - 24</t>
  </si>
  <si>
    <t>Employer Equality Report Data 2023 - 24</t>
  </si>
  <si>
    <r>
      <t xml:space="preserve">Data is based on headcount as at </t>
    </r>
    <r>
      <rPr>
        <sz val="12"/>
        <color rgb="FFFF0000"/>
        <rFont val="Arial"/>
        <family val="2"/>
      </rPr>
      <t>31 March 2024</t>
    </r>
  </si>
  <si>
    <t>Claire Childs</t>
  </si>
  <si>
    <r>
      <t>Percentages are based on the total headcount</t>
    </r>
    <r>
      <rPr>
        <sz val="12"/>
        <color rgb="FFFF0000"/>
        <rFont val="Arial"/>
        <family val="2"/>
      </rPr>
      <t xml:space="preserve"> (643</t>
    </r>
    <r>
      <rPr>
        <sz val="12"/>
        <color rgb="FF000000"/>
        <rFont val="Arial"/>
        <family val="2"/>
      </rPr>
      <t>) used for the report</t>
    </r>
  </si>
  <si>
    <t>Administrative Assistant</t>
  </si>
  <si>
    <t>Creative and Social Media Team Manager</t>
  </si>
  <si>
    <t>Communications Officer</t>
  </si>
  <si>
    <t>Trainee / Careers Adviser WW and SYP</t>
  </si>
  <si>
    <t>Trainee BEA</t>
  </si>
  <si>
    <t>Artworker</t>
  </si>
  <si>
    <t xml:space="preserve">Employability Coach (CWC) </t>
  </si>
  <si>
    <t>Translator</t>
  </si>
  <si>
    <t>Lead Test Automation Engineer</t>
  </si>
  <si>
    <t>Entrepreneurship Adviser</t>
  </si>
  <si>
    <t>Executive Assistant</t>
  </si>
  <si>
    <t>Graphic Designer</t>
  </si>
  <si>
    <t>Communictions Officer</t>
  </si>
  <si>
    <t xml:space="preserve">Trainee Careers Adviser </t>
  </si>
  <si>
    <t>Courses Support Officer</t>
  </si>
  <si>
    <t>Trainee / Careers Adviser</t>
  </si>
  <si>
    <t xml:space="preserve">Employability Coach </t>
  </si>
  <si>
    <t xml:space="preserve">Administration Assistant </t>
  </si>
  <si>
    <t xml:space="preserve">Graphic Designer </t>
  </si>
  <si>
    <t xml:space="preserve">Administrative Assistant </t>
  </si>
  <si>
    <t>*</t>
  </si>
  <si>
    <t>figures below 5 are suppressed and denoted by 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</si>
</sst>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6" x14ac:knownFonts="1">
    <font>
      <sz val="11"/>
      <color rgb="FF000000"/>
      <name val="Calibri"/>
      <family val="2"/>
    </font>
    <font>
      <sz val="11"/>
      <color rgb="FF000000"/>
      <name val="Calibri"/>
      <family val="2"/>
    </font>
    <font>
      <u/>
      <sz val="11"/>
      <color rgb="FF0563C1"/>
      <name val="Calibri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u/>
      <sz val="12"/>
      <color rgb="FF0000FF"/>
      <name val="Arial"/>
      <family val="2"/>
    </font>
    <font>
      <b/>
      <sz val="11"/>
      <color rgb="FF000000"/>
      <name val="Calibri"/>
      <family val="2"/>
    </font>
    <font>
      <i/>
      <sz val="11"/>
      <color rgb="FF000000"/>
      <name val="Calibri"/>
      <family val="2"/>
    </font>
    <font>
      <sz val="11"/>
      <color rgb="FF44546A"/>
      <name val="Arial"/>
      <family val="2"/>
    </font>
    <font>
      <b/>
      <sz val="10"/>
      <color rgb="FF000000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sz val="11"/>
      <color rgb="FFFF0000"/>
      <name val="Calibri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2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4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85">
    <xf numFmtId="0" fontId="0" fillId="0" borderId="0" xfId="0"/>
    <xf numFmtId="0" fontId="3" fillId="2" borderId="0" xfId="0" applyFont="1" applyFill="1"/>
    <xf numFmtId="0" fontId="4" fillId="2" borderId="0" xfId="0" applyFont="1" applyFill="1"/>
    <xf numFmtId="0" fontId="0" fillId="2" borderId="0" xfId="0" applyFill="1"/>
    <xf numFmtId="0" fontId="5" fillId="2" borderId="0" xfId="2" applyFont="1" applyFill="1"/>
    <xf numFmtId="0" fontId="6" fillId="0" borderId="0" xfId="0" applyFont="1"/>
    <xf numFmtId="0" fontId="2" fillId="0" borderId="0" xfId="2"/>
    <xf numFmtId="0" fontId="2" fillId="0" borderId="0" xfId="2" applyFill="1"/>
    <xf numFmtId="9" fontId="1" fillId="0" borderId="0" xfId="1" applyFill="1" applyAlignment="1">
      <alignment horizontal="right"/>
    </xf>
    <xf numFmtId="164" fontId="1" fillId="0" borderId="0" xfId="1" applyNumberFormat="1" applyFill="1"/>
    <xf numFmtId="0" fontId="4" fillId="0" borderId="0" xfId="0" applyFont="1"/>
    <xf numFmtId="2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0" fillId="0" borderId="0" xfId="0" applyAlignment="1">
      <alignment horizontal="right"/>
    </xf>
    <xf numFmtId="0" fontId="10" fillId="0" borderId="0" xfId="0" applyFont="1"/>
    <xf numFmtId="1" fontId="10" fillId="0" borderId="0" xfId="0" applyNumberFormat="1" applyFont="1"/>
    <xf numFmtId="0" fontId="8" fillId="0" borderId="0" xfId="0" applyFont="1"/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2" fillId="0" borderId="0" xfId="0" applyFont="1"/>
    <xf numFmtId="14" fontId="4" fillId="0" borderId="0" xfId="0" applyNumberFormat="1" applyFont="1" applyAlignment="1">
      <alignment horizontal="left"/>
    </xf>
    <xf numFmtId="0" fontId="6" fillId="0" borderId="1" xfId="0" applyFont="1" applyBorder="1"/>
    <xf numFmtId="0" fontId="6" fillId="0" borderId="1" xfId="0" applyFont="1" applyBorder="1" applyAlignment="1">
      <alignment horizontal="right"/>
    </xf>
    <xf numFmtId="2" fontId="6" fillId="0" borderId="1" xfId="0" applyNumberFormat="1" applyFont="1" applyBorder="1"/>
    <xf numFmtId="0" fontId="0" fillId="0" borderId="0" xfId="0" applyAlignment="1">
      <alignment horizontal="left" vertical="center" wrapText="1"/>
    </xf>
    <xf numFmtId="2" fontId="0" fillId="0" borderId="0" xfId="0" applyNumberFormat="1" applyAlignment="1">
      <alignment horizontal="right" vertical="center" wrapText="1"/>
    </xf>
    <xf numFmtId="164" fontId="1" fillId="0" borderId="0" xfId="1" applyNumberFormat="1" applyFill="1" applyAlignment="1">
      <alignment wrapText="1"/>
    </xf>
    <xf numFmtId="2" fontId="0" fillId="0" borderId="0" xfId="0" applyNumberFormat="1" applyAlignment="1">
      <alignment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right" wrapText="1"/>
    </xf>
    <xf numFmtId="0" fontId="6" fillId="0" borderId="1" xfId="0" applyFont="1" applyBorder="1" applyAlignment="1">
      <alignment horizontal="right" vertical="center" wrapText="1"/>
    </xf>
    <xf numFmtId="2" fontId="0" fillId="0" borderId="0" xfId="0" applyNumberFormat="1" applyAlignment="1">
      <alignment vertical="center" wrapText="1"/>
    </xf>
    <xf numFmtId="0" fontId="6" fillId="0" borderId="1" xfId="0" applyFont="1" applyBorder="1" applyAlignment="1">
      <alignment horizontal="left" vertical="center" wrapText="1"/>
    </xf>
    <xf numFmtId="2" fontId="6" fillId="0" borderId="1" xfId="0" applyNumberFormat="1" applyFont="1" applyBorder="1" applyAlignment="1">
      <alignment wrapText="1"/>
    </xf>
    <xf numFmtId="0" fontId="7" fillId="0" borderId="0" xfId="0" applyFont="1"/>
    <xf numFmtId="1" fontId="0" fillId="0" borderId="0" xfId="0" applyNumberFormat="1" applyAlignment="1">
      <alignment horizontal="right"/>
    </xf>
    <xf numFmtId="10" fontId="0" fillId="0" borderId="0" xfId="1" applyNumberFormat="1" applyFont="1" applyFill="1" applyAlignment="1">
      <alignment horizontal="right" vertical="center" wrapText="1"/>
    </xf>
    <xf numFmtId="2" fontId="6" fillId="0" borderId="1" xfId="0" applyNumberFormat="1" applyFont="1" applyBorder="1" applyAlignment="1">
      <alignment horizontal="right"/>
    </xf>
    <xf numFmtId="10" fontId="6" fillId="0" borderId="1" xfId="1" applyNumberFormat="1" applyFont="1" applyFill="1" applyBorder="1" applyAlignment="1">
      <alignment horizontal="right"/>
    </xf>
    <xf numFmtId="0" fontId="6" fillId="0" borderId="0" xfId="0" applyFont="1" applyAlignment="1">
      <alignment horizontal="right"/>
    </xf>
    <xf numFmtId="10" fontId="1" fillId="0" borderId="0" xfId="1" applyNumberFormat="1" applyFill="1" applyAlignment="1">
      <alignment horizontal="right"/>
    </xf>
    <xf numFmtId="0" fontId="6" fillId="0" borderId="2" xfId="0" applyFont="1" applyBorder="1" applyAlignment="1">
      <alignment vertical="center"/>
    </xf>
    <xf numFmtId="0" fontId="6" fillId="0" borderId="2" xfId="0" applyFont="1" applyBorder="1" applyAlignment="1">
      <alignment horizontal="right" vertical="center" wrapText="1"/>
    </xf>
    <xf numFmtId="0" fontId="0" fillId="0" borderId="0" xfId="0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11" fillId="0" borderId="0" xfId="0" applyFont="1"/>
    <xf numFmtId="0" fontId="11" fillId="0" borderId="1" xfId="0" applyFont="1" applyBorder="1"/>
    <xf numFmtId="0" fontId="11" fillId="0" borderId="1" xfId="0" applyFont="1" applyBorder="1" applyAlignment="1">
      <alignment horizontal="right"/>
    </xf>
    <xf numFmtId="1" fontId="11" fillId="0" borderId="3" xfId="0" applyNumberFormat="1" applyFont="1" applyBorder="1" applyAlignment="1">
      <alignment horizontal="right"/>
    </xf>
    <xf numFmtId="0" fontId="13" fillId="0" borderId="5" xfId="0" applyFont="1" applyBorder="1" applyAlignment="1">
      <alignment vertical="center" wrapText="1"/>
    </xf>
    <xf numFmtId="0" fontId="0" fillId="0" borderId="5" xfId="0" applyBorder="1"/>
    <xf numFmtId="1" fontId="10" fillId="0" borderId="5" xfId="0" applyNumberFormat="1" applyFont="1" applyBorder="1"/>
    <xf numFmtId="2" fontId="10" fillId="0" borderId="0" xfId="0" applyNumberFormat="1" applyFont="1"/>
    <xf numFmtId="0" fontId="0" fillId="0" borderId="5" xfId="0" applyBorder="1" applyAlignment="1">
      <alignment vertical="center" wrapText="1"/>
    </xf>
    <xf numFmtId="0" fontId="6" fillId="0" borderId="1" xfId="0" applyFont="1" applyBorder="1" applyAlignment="1">
      <alignment vertical="center"/>
    </xf>
    <xf numFmtId="0" fontId="6" fillId="0" borderId="3" xfId="0" applyFont="1" applyBorder="1" applyAlignment="1">
      <alignment horizontal="right" vertical="center" wrapText="1"/>
    </xf>
    <xf numFmtId="9" fontId="0" fillId="0" borderId="0" xfId="1" applyFont="1" applyFill="1"/>
    <xf numFmtId="10" fontId="0" fillId="0" borderId="0" xfId="1" applyNumberFormat="1" applyFont="1" applyFill="1"/>
    <xf numFmtId="10" fontId="6" fillId="0" borderId="2" xfId="1" applyNumberFormat="1" applyFont="1" applyFill="1" applyBorder="1"/>
    <xf numFmtId="0" fontId="6" fillId="0" borderId="0" xfId="0" applyFont="1" applyAlignment="1">
      <alignment vertical="center"/>
    </xf>
    <xf numFmtId="2" fontId="6" fillId="0" borderId="0" xfId="0" applyNumberFormat="1" applyFont="1" applyAlignment="1">
      <alignment horizontal="right"/>
    </xf>
    <xf numFmtId="2" fontId="6" fillId="0" borderId="0" xfId="0" applyNumberFormat="1" applyFont="1" applyAlignment="1">
      <alignment horizontal="right" vertical="center" wrapText="1"/>
    </xf>
    <xf numFmtId="2" fontId="6" fillId="0" borderId="0" xfId="0" applyNumberFormat="1" applyFont="1" applyAlignment="1">
      <alignment horizontal="right" vertical="center"/>
    </xf>
    <xf numFmtId="2" fontId="0" fillId="0" borderId="1" xfId="0" applyNumberFormat="1" applyBorder="1"/>
    <xf numFmtId="0" fontId="6" fillId="0" borderId="5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6" fillId="0" borderId="7" xfId="0" applyFont="1" applyBorder="1" applyAlignment="1">
      <alignment horizontal="left" wrapText="1"/>
    </xf>
    <xf numFmtId="0" fontId="14" fillId="0" borderId="8" xfId="0" applyFont="1" applyBorder="1" applyAlignment="1">
      <alignment horizontal="center"/>
    </xf>
    <xf numFmtId="0" fontId="14" fillId="0" borderId="8" xfId="0" applyFont="1" applyBorder="1" applyAlignment="1">
      <alignment horizontal="center" wrapText="1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1" fillId="0" borderId="0" xfId="0" applyFont="1" applyAlignment="1">
      <alignment horizontal="left" wrapText="1"/>
    </xf>
    <xf numFmtId="14" fontId="14" fillId="0" borderId="0" xfId="0" applyNumberFormat="1" applyFont="1" applyAlignment="1">
      <alignment horizontal="center"/>
    </xf>
    <xf numFmtId="0" fontId="14" fillId="0" borderId="0" xfId="0" applyFont="1" applyAlignment="1">
      <alignment horizontal="left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6" xfId="0" applyBorder="1"/>
    <xf numFmtId="1" fontId="11" fillId="0" borderId="4" xfId="0" applyNumberFormat="1" applyFont="1" applyBorder="1"/>
    <xf numFmtId="0" fontId="0" fillId="0" borderId="13" xfId="0" applyBorder="1"/>
  </cellXfs>
  <cellStyles count="3">
    <cellStyle name="Hyperlink" xfId="2" xr:uid="{00000000-0005-0000-0000-000000000000}"/>
    <cellStyle name="Normal" xfId="0" builtinId="0" customBuiltin="1"/>
    <cellStyle name="Per cent" xfId="1" builtinId="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66678</xdr:colOff>
      <xdr:row>15</xdr:row>
      <xdr:rowOff>66678</xdr:rowOff>
    </xdr:from>
    <xdr:ext cx="1028700" cy="609603"/>
    <xdr:pic>
      <xdr:nvPicPr>
        <xdr:cNvPr id="2" name="Picture 2" descr="OGL logo">
          <a:extLst>
            <a:ext uri="{FF2B5EF4-FFF2-40B4-BE49-F238E27FC236}">
              <a16:creationId xmlns:a16="http://schemas.microsoft.com/office/drawing/2014/main" id="{B73C9F24-2235-8135-6F93-CD13710E74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66678" y="3067053"/>
          <a:ext cx="1028700" cy="609603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www.nationalarchives.gov.uk/doc/open-government-licence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2"/>
  <sheetViews>
    <sheetView tabSelected="1" workbookViewId="0"/>
  </sheetViews>
  <sheetFormatPr defaultRowHeight="14.25" x14ac:dyDescent="0.45"/>
  <cols>
    <col min="1" max="1" width="11.265625" customWidth="1"/>
    <col min="2" max="2" width="12.3984375" customWidth="1"/>
    <col min="3" max="3" width="9.1328125" customWidth="1"/>
    <col min="4" max="4" width="9" customWidth="1"/>
  </cols>
  <sheetData>
    <row r="1" spans="1:13" ht="15.4" x14ac:dyDescent="0.45">
      <c r="A1" s="1" t="s">
        <v>166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ht="15.4" x14ac:dyDescent="0.4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ht="15.4" x14ac:dyDescent="0.45">
      <c r="A3" s="2" t="s">
        <v>0</v>
      </c>
      <c r="B3" s="2" t="s">
        <v>167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ht="15.4" x14ac:dyDescent="0.4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3" ht="15.4" x14ac:dyDescent="0.45">
      <c r="A5" s="2" t="s">
        <v>1</v>
      </c>
      <c r="B5" s="2" t="s">
        <v>2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</row>
    <row r="6" spans="1:13" ht="15.4" x14ac:dyDescent="0.45">
      <c r="A6" s="2"/>
      <c r="B6" s="10" t="s">
        <v>170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15.4" x14ac:dyDescent="0.45">
      <c r="A7" s="2"/>
      <c r="B7" s="2" t="s">
        <v>168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</row>
    <row r="8" spans="1:13" ht="15.4" x14ac:dyDescent="0.45">
      <c r="A8" s="2"/>
      <c r="C8" s="3"/>
      <c r="D8" s="3"/>
      <c r="E8" s="3"/>
      <c r="F8" s="3"/>
      <c r="G8" s="3"/>
      <c r="H8" s="3"/>
      <c r="I8" s="3"/>
      <c r="J8" s="3"/>
      <c r="K8" s="3"/>
      <c r="L8" s="3"/>
      <c r="M8" s="3"/>
    </row>
    <row r="9" spans="1:13" ht="15.4" x14ac:dyDescent="0.45">
      <c r="A9" s="2"/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3" ht="15.4" x14ac:dyDescent="0.4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</row>
    <row r="11" spans="1:13" ht="15.4" x14ac:dyDescent="0.4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</row>
    <row r="12" spans="1:13" ht="15.4" x14ac:dyDescent="0.45">
      <c r="A12" s="2" t="s">
        <v>3</v>
      </c>
      <c r="B12" s="2" t="s">
        <v>4</v>
      </c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 ht="15.4" x14ac:dyDescent="0.45">
      <c r="A13" s="2" t="s">
        <v>5</v>
      </c>
      <c r="B13" s="2" t="s">
        <v>169</v>
      </c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</row>
    <row r="14" spans="1:13" ht="15.4" x14ac:dyDescent="0.45">
      <c r="A14" s="2" t="s">
        <v>6</v>
      </c>
      <c r="B14" s="23">
        <v>45730</v>
      </c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</row>
    <row r="15" spans="1:13" ht="15.4" x14ac:dyDescent="0.4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</row>
    <row r="16" spans="1:13" ht="15.4" x14ac:dyDescent="0.4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</row>
    <row r="17" spans="1:13" ht="15.4" x14ac:dyDescent="0.4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3" ht="15.4" x14ac:dyDescent="0.4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</row>
    <row r="19" spans="1:13" ht="15.4" x14ac:dyDescent="0.4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</row>
    <row r="20" spans="1:13" ht="15.4" x14ac:dyDescent="0.45">
      <c r="A20" s="2" t="s">
        <v>7</v>
      </c>
      <c r="B20" s="2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</row>
    <row r="21" spans="1:13" ht="15.4" x14ac:dyDescent="0.45">
      <c r="A21" s="4" t="s">
        <v>8</v>
      </c>
      <c r="B21" s="2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</row>
    <row r="22" spans="1:13" ht="15.4" x14ac:dyDescent="0.4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</row>
  </sheetData>
  <hyperlinks>
    <hyperlink ref="A21" r:id="rId1" xr:uid="{00000000-0004-0000-0000-000000000000}"/>
  </hyperlinks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28"/>
  <sheetViews>
    <sheetView workbookViewId="0">
      <selection activeCell="H5" sqref="H5"/>
    </sheetView>
  </sheetViews>
  <sheetFormatPr defaultColWidth="9" defaultRowHeight="14.25" x14ac:dyDescent="0.45"/>
  <cols>
    <col min="1" max="1" width="19.86328125" customWidth="1"/>
    <col min="2" max="2" width="15.59765625" bestFit="1" customWidth="1"/>
    <col min="3" max="3" width="17.3984375" bestFit="1" customWidth="1"/>
    <col min="4" max="4" width="12" bestFit="1" customWidth="1"/>
    <col min="5" max="5" width="11.59765625" bestFit="1" customWidth="1"/>
    <col min="6" max="6" width="8.59765625" bestFit="1" customWidth="1"/>
    <col min="7" max="7" width="9.1328125" customWidth="1"/>
    <col min="8" max="8" width="9" customWidth="1"/>
  </cols>
  <sheetData>
    <row r="1" spans="1:10" x14ac:dyDescent="0.45">
      <c r="A1" s="5" t="s">
        <v>137</v>
      </c>
    </row>
    <row r="3" spans="1:10" ht="28.35" customHeight="1" thickBot="1" x14ac:dyDescent="0.5">
      <c r="A3" s="57" t="s">
        <v>138</v>
      </c>
      <c r="B3" s="33" t="s">
        <v>33</v>
      </c>
      <c r="C3" s="33" t="s">
        <v>34</v>
      </c>
      <c r="D3" s="33" t="s">
        <v>35</v>
      </c>
      <c r="E3" s="33" t="s">
        <v>36</v>
      </c>
      <c r="F3" s="58" t="s">
        <v>30</v>
      </c>
    </row>
    <row r="4" spans="1:10" ht="14.65" thickBot="1" x14ac:dyDescent="0.5">
      <c r="A4" s="46" t="s">
        <v>139</v>
      </c>
      <c r="B4" s="28">
        <v>1</v>
      </c>
      <c r="C4" s="59">
        <v>1</v>
      </c>
      <c r="D4" s="28">
        <v>0</v>
      </c>
      <c r="E4" s="60">
        <v>0</v>
      </c>
      <c r="F4" s="79">
        <v>1</v>
      </c>
    </row>
    <row r="5" spans="1:10" ht="14.65" thickBot="1" x14ac:dyDescent="0.5">
      <c r="A5" s="46" t="s">
        <v>140</v>
      </c>
      <c r="B5" s="28">
        <v>2</v>
      </c>
      <c r="C5" s="59">
        <v>1</v>
      </c>
      <c r="D5" s="28">
        <v>0</v>
      </c>
      <c r="E5" s="60">
        <v>0</v>
      </c>
      <c r="F5" s="80">
        <v>2</v>
      </c>
    </row>
    <row r="6" spans="1:10" ht="14.65" thickBot="1" x14ac:dyDescent="0.5">
      <c r="A6" s="46" t="s">
        <v>141</v>
      </c>
      <c r="B6" s="28">
        <v>5</v>
      </c>
      <c r="C6" s="59">
        <v>0.63</v>
      </c>
      <c r="D6" s="28">
        <v>3</v>
      </c>
      <c r="E6" s="60">
        <v>0.375</v>
      </c>
      <c r="F6" s="80">
        <v>8</v>
      </c>
    </row>
    <row r="7" spans="1:10" ht="14.65" thickBot="1" x14ac:dyDescent="0.5">
      <c r="A7" s="46" t="s">
        <v>142</v>
      </c>
      <c r="B7" s="28">
        <v>20</v>
      </c>
      <c r="C7" s="59">
        <v>0.8</v>
      </c>
      <c r="D7" s="28">
        <v>5</v>
      </c>
      <c r="E7" s="60">
        <v>0.2</v>
      </c>
      <c r="F7" s="80">
        <v>25</v>
      </c>
    </row>
    <row r="8" spans="1:10" ht="14.65" thickBot="1" x14ac:dyDescent="0.5">
      <c r="A8" s="46" t="s">
        <v>143</v>
      </c>
      <c r="B8" s="28">
        <v>34</v>
      </c>
      <c r="C8" s="59">
        <v>0.57630000000000003</v>
      </c>
      <c r="D8" s="28">
        <v>25</v>
      </c>
      <c r="E8" s="60">
        <v>0.42380000000000001</v>
      </c>
      <c r="F8" s="80">
        <v>59</v>
      </c>
    </row>
    <row r="9" spans="1:10" ht="14.65" thickBot="1" x14ac:dyDescent="0.5">
      <c r="A9" s="46" t="s">
        <v>144</v>
      </c>
      <c r="B9" s="28">
        <v>21</v>
      </c>
      <c r="C9" s="59">
        <v>0.75</v>
      </c>
      <c r="D9" s="28">
        <v>7</v>
      </c>
      <c r="E9" s="60">
        <v>0.25</v>
      </c>
      <c r="F9" s="80">
        <v>28</v>
      </c>
    </row>
    <row r="10" spans="1:10" ht="14.65" thickBot="1" x14ac:dyDescent="0.5">
      <c r="A10" s="46" t="s">
        <v>145</v>
      </c>
      <c r="B10" s="28">
        <v>317</v>
      </c>
      <c r="C10" s="59">
        <v>0.78854999999999997</v>
      </c>
      <c r="D10" s="28">
        <v>85</v>
      </c>
      <c r="E10" s="60">
        <v>0.21143999999999999</v>
      </c>
      <c r="F10" s="80">
        <v>402</v>
      </c>
      <c r="J10" s="11"/>
    </row>
    <row r="11" spans="1:10" ht="14.65" thickBot="1" x14ac:dyDescent="0.5">
      <c r="A11" s="46" t="s">
        <v>146</v>
      </c>
      <c r="B11" s="28">
        <v>14</v>
      </c>
      <c r="C11" s="59">
        <v>0.66659999999999997</v>
      </c>
      <c r="D11" s="28">
        <v>7</v>
      </c>
      <c r="E11" s="60">
        <v>0.33329999999999999</v>
      </c>
      <c r="F11" s="80">
        <v>21</v>
      </c>
    </row>
    <row r="12" spans="1:10" ht="14.65" thickBot="1" x14ac:dyDescent="0.5">
      <c r="A12" s="46" t="s">
        <v>147</v>
      </c>
      <c r="B12" s="28">
        <v>46</v>
      </c>
      <c r="C12" s="59">
        <v>0.79310000000000003</v>
      </c>
      <c r="D12" s="28">
        <v>12</v>
      </c>
      <c r="E12" s="60">
        <v>0.20688999999999999</v>
      </c>
      <c r="F12" s="81">
        <v>58</v>
      </c>
    </row>
    <row r="13" spans="1:10" ht="14.65" thickBot="1" x14ac:dyDescent="0.5">
      <c r="A13" s="46" t="s">
        <v>148</v>
      </c>
      <c r="B13" s="28">
        <v>33</v>
      </c>
      <c r="C13" s="59">
        <v>0.84614999999999996</v>
      </c>
      <c r="D13" s="28">
        <v>6</v>
      </c>
      <c r="E13" s="60">
        <v>0.15384</v>
      </c>
      <c r="F13" s="80">
        <v>39</v>
      </c>
      <c r="I13" s="11"/>
    </row>
    <row r="14" spans="1:10" x14ac:dyDescent="0.45">
      <c r="A14" s="57" t="s">
        <v>30</v>
      </c>
      <c r="B14" s="40">
        <f>SUM(B4:B13)</f>
        <v>493</v>
      </c>
      <c r="C14" s="41">
        <f t="shared" ref="C14" si="0">B14/F14</f>
        <v>0.76671850699844479</v>
      </c>
      <c r="D14" s="40">
        <f>SUM(D4:D13)</f>
        <v>150</v>
      </c>
      <c r="E14" s="61">
        <f>D14/F14</f>
        <v>0.23328149300155521</v>
      </c>
      <c r="F14" s="40">
        <f>SUM(F4:F13)</f>
        <v>643</v>
      </c>
    </row>
    <row r="15" spans="1:10" x14ac:dyDescent="0.45">
      <c r="A15" s="62"/>
      <c r="B15" s="63"/>
      <c r="C15" s="64"/>
      <c r="D15" s="63"/>
      <c r="E15" s="65"/>
      <c r="F15" s="63"/>
    </row>
    <row r="16" spans="1:10" x14ac:dyDescent="0.45">
      <c r="A16" s="46"/>
    </row>
    <row r="17" spans="1:6" x14ac:dyDescent="0.45">
      <c r="A17" s="19"/>
      <c r="B17" s="20"/>
      <c r="C17" s="20"/>
      <c r="D17" s="20"/>
      <c r="E17" s="5"/>
      <c r="F17" s="5"/>
    </row>
    <row r="18" spans="1:6" x14ac:dyDescent="0.45">
      <c r="A18" s="21"/>
      <c r="B18" s="21"/>
      <c r="C18" s="21"/>
      <c r="D18" s="21"/>
      <c r="E18" s="9"/>
      <c r="F18" s="9"/>
    </row>
    <row r="19" spans="1:6" x14ac:dyDescent="0.45">
      <c r="A19" s="21"/>
      <c r="B19" s="21"/>
      <c r="C19" s="21"/>
      <c r="D19" s="21"/>
      <c r="E19" s="9"/>
      <c r="F19" s="9"/>
    </row>
    <row r="20" spans="1:6" x14ac:dyDescent="0.45">
      <c r="A20" s="21"/>
      <c r="B20" s="21"/>
      <c r="C20" s="21"/>
      <c r="D20" s="21"/>
      <c r="E20" s="9"/>
      <c r="F20" s="9"/>
    </row>
    <row r="21" spans="1:6" x14ac:dyDescent="0.45">
      <c r="A21" s="21"/>
      <c r="B21" s="21"/>
      <c r="C21" s="21"/>
      <c r="D21" s="21"/>
      <c r="E21" s="9"/>
      <c r="F21" s="9"/>
    </row>
    <row r="22" spans="1:6" x14ac:dyDescent="0.45">
      <c r="A22" s="21"/>
      <c r="B22" s="21"/>
      <c r="C22" s="21"/>
      <c r="D22" s="21"/>
      <c r="E22" s="9"/>
      <c r="F22" s="9"/>
    </row>
    <row r="23" spans="1:6" x14ac:dyDescent="0.45">
      <c r="A23" s="21"/>
      <c r="B23" s="21"/>
      <c r="C23" s="21"/>
      <c r="D23" s="21"/>
      <c r="E23" s="9"/>
      <c r="F23" s="9"/>
    </row>
    <row r="24" spans="1:6" x14ac:dyDescent="0.45">
      <c r="A24" s="21"/>
      <c r="B24" s="21"/>
      <c r="C24" s="21"/>
      <c r="D24" s="21"/>
      <c r="E24" s="9"/>
      <c r="F24" s="9"/>
    </row>
    <row r="25" spans="1:6" x14ac:dyDescent="0.45">
      <c r="A25" s="21"/>
      <c r="B25" s="21"/>
      <c r="C25" s="21"/>
      <c r="D25" s="21"/>
      <c r="E25" s="9"/>
      <c r="F25" s="9"/>
    </row>
    <row r="26" spans="1:6" x14ac:dyDescent="0.45">
      <c r="A26" s="21"/>
      <c r="B26" s="21"/>
      <c r="C26" s="21"/>
      <c r="D26" s="21"/>
      <c r="E26" s="9"/>
      <c r="F26" s="9"/>
    </row>
    <row r="27" spans="1:6" x14ac:dyDescent="0.45">
      <c r="A27" s="21"/>
      <c r="B27" s="21"/>
      <c r="C27" s="21"/>
      <c r="D27" s="21"/>
      <c r="E27" s="9"/>
      <c r="F27" s="9"/>
    </row>
    <row r="28" spans="1:6" x14ac:dyDescent="0.45">
      <c r="A28" s="21"/>
      <c r="B28" s="21"/>
      <c r="C28" s="21"/>
      <c r="D28" s="21"/>
    </row>
  </sheetData>
  <pageMargins left="0.70000000000000007" right="0.70000000000000007" top="0.75" bottom="0.75" header="0.30000000000000004" footer="0.30000000000000004"/>
  <pageSetup paperSize="9" fitToWidth="0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E7"/>
  <sheetViews>
    <sheetView workbookViewId="0">
      <selection activeCell="C7" sqref="C7"/>
    </sheetView>
  </sheetViews>
  <sheetFormatPr defaultColWidth="9" defaultRowHeight="14.25" x14ac:dyDescent="0.45"/>
  <cols>
    <col min="1" max="1" width="12.3984375" customWidth="1"/>
    <col min="2" max="5" width="12" customWidth="1"/>
    <col min="6" max="6" width="9.1328125" customWidth="1"/>
    <col min="7" max="7" width="9" customWidth="1"/>
  </cols>
  <sheetData>
    <row r="1" spans="1:5" x14ac:dyDescent="0.45">
      <c r="A1" s="5" t="s">
        <v>149</v>
      </c>
    </row>
    <row r="4" spans="1:5" ht="28.5" x14ac:dyDescent="0.45">
      <c r="A4" s="24" t="s">
        <v>25</v>
      </c>
      <c r="B4" s="32" t="s">
        <v>150</v>
      </c>
      <c r="C4" s="32" t="s">
        <v>151</v>
      </c>
      <c r="D4" s="32" t="s">
        <v>152</v>
      </c>
      <c r="E4" s="32" t="s">
        <v>153</v>
      </c>
    </row>
    <row r="5" spans="1:5" x14ac:dyDescent="0.45">
      <c r="A5" t="s">
        <v>28</v>
      </c>
      <c r="B5" s="11">
        <v>486</v>
      </c>
      <c r="C5" s="11">
        <v>98.58</v>
      </c>
      <c r="D5" s="11">
        <v>7</v>
      </c>
      <c r="E5" s="11">
        <v>1.42</v>
      </c>
    </row>
    <row r="6" spans="1:5" x14ac:dyDescent="0.45">
      <c r="A6" t="s">
        <v>29</v>
      </c>
      <c r="B6" s="11">
        <v>148</v>
      </c>
      <c r="C6" s="11">
        <v>98.66</v>
      </c>
      <c r="D6" s="11">
        <v>2</v>
      </c>
      <c r="E6" s="11">
        <v>1.33</v>
      </c>
    </row>
    <row r="7" spans="1:5" x14ac:dyDescent="0.45">
      <c r="A7" s="24" t="s">
        <v>30</v>
      </c>
      <c r="B7" s="26">
        <f>SUM(B5:B6)</f>
        <v>634</v>
      </c>
      <c r="C7" s="26"/>
      <c r="D7" s="26">
        <v>9</v>
      </c>
      <c r="E7" s="66"/>
    </row>
  </sheetData>
  <pageMargins left="0.70000000000000007" right="0.70000000000000007" top="0.75" bottom="0.75" header="0.30000000000000004" footer="0.30000000000000004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C7"/>
  <sheetViews>
    <sheetView workbookViewId="0">
      <selection activeCell="B6" sqref="B6"/>
    </sheetView>
  </sheetViews>
  <sheetFormatPr defaultColWidth="9" defaultRowHeight="14.25" x14ac:dyDescent="0.45"/>
  <cols>
    <col min="1" max="1" width="16.86328125" customWidth="1"/>
    <col min="2" max="2" width="13.3984375" customWidth="1"/>
    <col min="3" max="3" width="12.3984375" customWidth="1"/>
    <col min="4" max="4" width="11.3984375" customWidth="1"/>
    <col min="5" max="5" width="9.1328125" customWidth="1"/>
    <col min="6" max="6" width="20" customWidth="1"/>
    <col min="7" max="7" width="9.1328125" customWidth="1"/>
    <col min="8" max="8" width="9" customWidth="1"/>
  </cols>
  <sheetData>
    <row r="1" spans="1:3" x14ac:dyDescent="0.45">
      <c r="A1" s="5" t="s">
        <v>154</v>
      </c>
    </row>
    <row r="3" spans="1:3" x14ac:dyDescent="0.45">
      <c r="A3" s="24" t="s">
        <v>155</v>
      </c>
      <c r="B3" s="25" t="s">
        <v>26</v>
      </c>
      <c r="C3" s="25" t="s">
        <v>27</v>
      </c>
    </row>
    <row r="4" spans="1:3" x14ac:dyDescent="0.45">
      <c r="A4" t="s">
        <v>156</v>
      </c>
      <c r="B4" s="11">
        <v>416</v>
      </c>
      <c r="C4" s="11">
        <v>64.695999999999998</v>
      </c>
    </row>
    <row r="5" spans="1:3" x14ac:dyDescent="0.45">
      <c r="A5" t="s">
        <v>157</v>
      </c>
      <c r="B5" s="11">
        <v>227</v>
      </c>
      <c r="C5" s="11">
        <v>35.302999999999997</v>
      </c>
    </row>
    <row r="6" spans="1:3" x14ac:dyDescent="0.45">
      <c r="A6" s="24" t="s">
        <v>30</v>
      </c>
      <c r="B6" s="26">
        <f>SUM(B4:B5)</f>
        <v>643</v>
      </c>
      <c r="C6" s="26">
        <v>100</v>
      </c>
    </row>
    <row r="7" spans="1:3" x14ac:dyDescent="0.45">
      <c r="A7" s="5"/>
    </row>
  </sheetData>
  <pageMargins left="0.70000000000000007" right="0.70000000000000007" top="0.75" bottom="0.75" header="0.30000000000000004" footer="0.30000000000000004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25"/>
  <sheetViews>
    <sheetView workbookViewId="0">
      <selection activeCell="A10" sqref="A10"/>
    </sheetView>
  </sheetViews>
  <sheetFormatPr defaultColWidth="9" defaultRowHeight="14.25" x14ac:dyDescent="0.45"/>
  <cols>
    <col min="1" max="1" width="66.86328125" customWidth="1"/>
    <col min="2" max="3" width="10.3984375" customWidth="1"/>
    <col min="4" max="4" width="10.3984375" style="21" customWidth="1"/>
    <col min="5" max="5" width="19.265625" customWidth="1"/>
    <col min="6" max="6" width="18.73046875" customWidth="1"/>
    <col min="7" max="7" width="9" customWidth="1"/>
  </cols>
  <sheetData>
    <row r="1" spans="1:6" x14ac:dyDescent="0.45">
      <c r="A1" s="5" t="s">
        <v>158</v>
      </c>
    </row>
    <row r="2" spans="1:6" x14ac:dyDescent="0.45">
      <c r="A2" s="37" t="s">
        <v>159</v>
      </c>
    </row>
    <row r="4" spans="1:6" ht="18.75" customHeight="1" thickBot="1" x14ac:dyDescent="0.5">
      <c r="A4" s="67" t="s">
        <v>160</v>
      </c>
      <c r="B4" s="68" t="s">
        <v>29</v>
      </c>
      <c r="C4" s="69" t="s">
        <v>28</v>
      </c>
      <c r="D4" s="69" t="s">
        <v>30</v>
      </c>
      <c r="E4" s="69" t="s">
        <v>161</v>
      </c>
      <c r="F4" s="69" t="s">
        <v>162</v>
      </c>
    </row>
    <row r="5" spans="1:6" ht="14.65" thickTop="1" x14ac:dyDescent="0.45">
      <c r="A5" s="84" t="s">
        <v>171</v>
      </c>
      <c r="B5" s="70">
        <v>1</v>
      </c>
      <c r="C5" s="70">
        <v>0</v>
      </c>
      <c r="D5" s="70">
        <v>1</v>
      </c>
      <c r="E5" s="70">
        <v>1</v>
      </c>
      <c r="F5" s="70">
        <v>0</v>
      </c>
    </row>
    <row r="6" spans="1:6" x14ac:dyDescent="0.45">
      <c r="A6" s="53" t="s">
        <v>172</v>
      </c>
      <c r="B6" s="70">
        <v>4</v>
      </c>
      <c r="C6" s="70">
        <v>5</v>
      </c>
      <c r="D6" s="70">
        <v>9</v>
      </c>
      <c r="E6" s="70">
        <v>1</v>
      </c>
      <c r="F6" s="70">
        <v>0</v>
      </c>
    </row>
    <row r="7" spans="1:6" x14ac:dyDescent="0.45">
      <c r="A7" s="53" t="s">
        <v>173</v>
      </c>
      <c r="B7" s="70">
        <v>1</v>
      </c>
      <c r="C7" s="70">
        <v>2</v>
      </c>
      <c r="D7" s="70">
        <v>3</v>
      </c>
      <c r="E7" s="70">
        <v>0</v>
      </c>
      <c r="F7" s="70">
        <v>1</v>
      </c>
    </row>
    <row r="8" spans="1:6" x14ac:dyDescent="0.45">
      <c r="A8" s="53" t="s">
        <v>174</v>
      </c>
      <c r="B8" s="70">
        <v>12</v>
      </c>
      <c r="C8" s="70">
        <v>29</v>
      </c>
      <c r="D8" s="70">
        <v>41</v>
      </c>
      <c r="E8" s="70">
        <v>4</v>
      </c>
      <c r="F8" s="70">
        <v>9</v>
      </c>
    </row>
    <row r="9" spans="1:6" x14ac:dyDescent="0.45">
      <c r="A9" s="53" t="s">
        <v>175</v>
      </c>
      <c r="B9" s="70">
        <v>0</v>
      </c>
      <c r="C9" s="70">
        <v>4</v>
      </c>
      <c r="D9" s="70">
        <v>4</v>
      </c>
      <c r="E9" s="70">
        <v>0</v>
      </c>
      <c r="F9" s="70">
        <v>1</v>
      </c>
    </row>
    <row r="10" spans="1:6" x14ac:dyDescent="0.45">
      <c r="A10" s="53" t="s">
        <v>190</v>
      </c>
      <c r="B10" s="70">
        <v>0</v>
      </c>
      <c r="C10" s="70">
        <v>2</v>
      </c>
      <c r="D10" s="70">
        <v>2</v>
      </c>
      <c r="E10" s="70">
        <v>0</v>
      </c>
      <c r="F10" s="70">
        <v>1</v>
      </c>
    </row>
    <row r="11" spans="1:6" x14ac:dyDescent="0.45">
      <c r="A11" s="53" t="s">
        <v>176</v>
      </c>
      <c r="B11" s="70">
        <v>1</v>
      </c>
      <c r="C11" s="70">
        <v>6</v>
      </c>
      <c r="D11" s="70">
        <v>7</v>
      </c>
      <c r="E11" s="70">
        <v>0</v>
      </c>
      <c r="F11" s="70">
        <v>1</v>
      </c>
    </row>
    <row r="12" spans="1:6" x14ac:dyDescent="0.45">
      <c r="A12" s="53" t="s">
        <v>87</v>
      </c>
      <c r="B12" s="70">
        <v>4</v>
      </c>
      <c r="C12" s="70">
        <v>8</v>
      </c>
      <c r="D12" s="70">
        <v>12</v>
      </c>
      <c r="E12" s="70">
        <v>1</v>
      </c>
      <c r="F12" s="70">
        <v>1</v>
      </c>
    </row>
    <row r="13" spans="1:6" x14ac:dyDescent="0.45">
      <c r="A13" s="53" t="s">
        <v>186</v>
      </c>
      <c r="B13" s="70">
        <v>3</v>
      </c>
      <c r="C13" s="70">
        <v>4</v>
      </c>
      <c r="D13" s="70">
        <v>7</v>
      </c>
      <c r="E13" s="70">
        <v>1</v>
      </c>
      <c r="F13" s="70">
        <v>0</v>
      </c>
    </row>
    <row r="14" spans="1:6" x14ac:dyDescent="0.45">
      <c r="A14" s="82" t="s">
        <v>164</v>
      </c>
      <c r="B14" s="70">
        <v>2</v>
      </c>
      <c r="C14" s="70">
        <v>4</v>
      </c>
      <c r="D14" s="70">
        <v>6</v>
      </c>
      <c r="E14" s="70">
        <v>0</v>
      </c>
      <c r="F14" s="70">
        <v>1</v>
      </c>
    </row>
    <row r="15" spans="1:6" x14ac:dyDescent="0.45">
      <c r="A15" s="53" t="s">
        <v>177</v>
      </c>
      <c r="B15" s="70">
        <v>8</v>
      </c>
      <c r="C15" s="70">
        <v>29</v>
      </c>
      <c r="D15" s="70">
        <v>37</v>
      </c>
      <c r="E15" s="70">
        <v>0</v>
      </c>
      <c r="F15" s="70">
        <v>5</v>
      </c>
    </row>
    <row r="16" spans="1:6" x14ac:dyDescent="0.45">
      <c r="A16" s="53" t="s">
        <v>189</v>
      </c>
      <c r="B16" s="70">
        <v>8</v>
      </c>
      <c r="C16" s="70">
        <v>9</v>
      </c>
      <c r="D16" s="70">
        <v>17</v>
      </c>
      <c r="E16" s="70">
        <v>0</v>
      </c>
      <c r="F16" s="70">
        <v>1</v>
      </c>
    </row>
    <row r="17" spans="1:6" x14ac:dyDescent="0.45">
      <c r="A17" s="53" t="s">
        <v>178</v>
      </c>
      <c r="B17" s="70">
        <v>3</v>
      </c>
      <c r="C17" s="70">
        <v>4</v>
      </c>
      <c r="D17" s="70">
        <v>7</v>
      </c>
      <c r="E17" s="70">
        <v>0</v>
      </c>
      <c r="F17" s="70">
        <v>0</v>
      </c>
    </row>
    <row r="18" spans="1:6" x14ac:dyDescent="0.45">
      <c r="A18" s="53" t="s">
        <v>179</v>
      </c>
      <c r="B18" s="70">
        <v>0</v>
      </c>
      <c r="C18" s="70">
        <v>0</v>
      </c>
      <c r="D18" s="70">
        <v>0</v>
      </c>
      <c r="E18" s="70">
        <v>0</v>
      </c>
      <c r="F18" s="70">
        <v>0</v>
      </c>
    </row>
    <row r="19" spans="1:6" x14ac:dyDescent="0.45">
      <c r="A19" s="53" t="s">
        <v>188</v>
      </c>
      <c r="B19" s="70">
        <v>1</v>
      </c>
      <c r="C19" s="70">
        <v>2</v>
      </c>
      <c r="D19" s="70">
        <v>3</v>
      </c>
      <c r="E19" s="70">
        <v>0</v>
      </c>
      <c r="F19" s="70">
        <v>0</v>
      </c>
    </row>
    <row r="20" spans="1:6" x14ac:dyDescent="0.45">
      <c r="A20" s="53" t="s">
        <v>184</v>
      </c>
      <c r="B20" s="70">
        <v>5</v>
      </c>
      <c r="C20" s="70">
        <v>14</v>
      </c>
      <c r="D20" s="70">
        <v>19</v>
      </c>
      <c r="E20" s="70">
        <v>0</v>
      </c>
      <c r="F20" s="70">
        <v>0</v>
      </c>
    </row>
    <row r="21" spans="1:6" x14ac:dyDescent="0.45">
      <c r="A21" s="53" t="s">
        <v>187</v>
      </c>
      <c r="B21" s="70">
        <v>1</v>
      </c>
      <c r="C21" s="70">
        <v>0</v>
      </c>
      <c r="D21" s="70">
        <v>1</v>
      </c>
      <c r="E21" s="70">
        <v>0</v>
      </c>
      <c r="F21" s="70">
        <v>0</v>
      </c>
    </row>
    <row r="22" spans="1:6" ht="14.65" thickBot="1" x14ac:dyDescent="0.5">
      <c r="A22" s="53" t="s">
        <v>188</v>
      </c>
      <c r="B22" s="70">
        <v>0</v>
      </c>
      <c r="C22" s="70">
        <v>2</v>
      </c>
      <c r="D22" s="70">
        <v>2</v>
      </c>
      <c r="E22" s="70">
        <v>0</v>
      </c>
      <c r="F22" s="70">
        <v>0</v>
      </c>
    </row>
    <row r="23" spans="1:6" ht="14.65" thickBot="1" x14ac:dyDescent="0.5">
      <c r="A23" s="71" t="s">
        <v>165</v>
      </c>
      <c r="B23" s="72">
        <f>SUM(B5:B22)</f>
        <v>54</v>
      </c>
      <c r="C23" s="73">
        <f>SUM(C5:C22)</f>
        <v>124</v>
      </c>
      <c r="D23" s="74">
        <f>SUM(D5:D22)</f>
        <v>178</v>
      </c>
      <c r="E23" s="74">
        <f>SUM(E5:E22)</f>
        <v>8</v>
      </c>
      <c r="F23" s="75">
        <f>SUM(F5:F22)</f>
        <v>21</v>
      </c>
    </row>
    <row r="24" spans="1:6" x14ac:dyDescent="0.45">
      <c r="A24" s="76"/>
      <c r="B24" s="77"/>
      <c r="C24" s="78"/>
    </row>
    <row r="25" spans="1:6" x14ac:dyDescent="0.45">
      <c r="A25" s="76"/>
      <c r="B25" s="77"/>
      <c r="C25" s="78"/>
    </row>
  </sheetData>
  <pageMargins left="0.70000000000000007" right="0.70000000000000007" top="0.75" bottom="0.75" header="0.30000000000000004" footer="0.30000000000000004"/>
  <pageSetup paperSize="9" fitToWidth="0" fitToHeight="0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1"/>
  <sheetViews>
    <sheetView workbookViewId="0">
      <selection activeCell="F20" sqref="F20"/>
    </sheetView>
  </sheetViews>
  <sheetFormatPr defaultRowHeight="14.25" x14ac:dyDescent="0.45"/>
  <cols>
    <col min="1" max="1" width="63.86328125" customWidth="1"/>
    <col min="2" max="2" width="9.1328125" customWidth="1"/>
    <col min="3" max="3" width="9" customWidth="1"/>
  </cols>
  <sheetData>
    <row r="1" spans="1:1" x14ac:dyDescent="0.45">
      <c r="A1" s="5" t="s">
        <v>9</v>
      </c>
    </row>
    <row r="2" spans="1:1" x14ac:dyDescent="0.45">
      <c r="A2" s="5"/>
    </row>
    <row r="3" spans="1:1" x14ac:dyDescent="0.45">
      <c r="A3" s="5" t="s">
        <v>10</v>
      </c>
    </row>
    <row r="5" spans="1:1" x14ac:dyDescent="0.45">
      <c r="A5" s="6" t="s">
        <v>11</v>
      </c>
    </row>
    <row r="6" spans="1:1" x14ac:dyDescent="0.45">
      <c r="A6" s="6" t="s">
        <v>12</v>
      </c>
    </row>
    <row r="7" spans="1:1" x14ac:dyDescent="0.45">
      <c r="A7" s="6" t="s">
        <v>13</v>
      </c>
    </row>
    <row r="8" spans="1:1" x14ac:dyDescent="0.45">
      <c r="A8" s="6" t="s">
        <v>14</v>
      </c>
    </row>
    <row r="9" spans="1:1" x14ac:dyDescent="0.45">
      <c r="A9" s="6" t="s">
        <v>15</v>
      </c>
    </row>
    <row r="10" spans="1:1" x14ac:dyDescent="0.45">
      <c r="A10" s="6" t="s">
        <v>16</v>
      </c>
    </row>
    <row r="12" spans="1:1" x14ac:dyDescent="0.45">
      <c r="A12" s="5" t="s">
        <v>17</v>
      </c>
    </row>
    <row r="14" spans="1:1" x14ac:dyDescent="0.45">
      <c r="A14" s="7" t="s">
        <v>18</v>
      </c>
    </row>
    <row r="15" spans="1:1" x14ac:dyDescent="0.45">
      <c r="A15" s="6" t="s">
        <v>19</v>
      </c>
    </row>
    <row r="16" spans="1:1" x14ac:dyDescent="0.45">
      <c r="A16" s="6" t="s">
        <v>20</v>
      </c>
    </row>
    <row r="17" spans="1:1" x14ac:dyDescent="0.45">
      <c r="A17" s="6" t="s">
        <v>21</v>
      </c>
    </row>
    <row r="19" spans="1:1" x14ac:dyDescent="0.45">
      <c r="A19" s="5" t="s">
        <v>22</v>
      </c>
    </row>
    <row r="21" spans="1:1" x14ac:dyDescent="0.45">
      <c r="A21" s="6" t="s">
        <v>23</v>
      </c>
    </row>
  </sheetData>
  <hyperlinks>
    <hyperlink ref="A5" location="Table_1_Gender!A1" display="Table_1_Gender" xr:uid="{00000000-0004-0000-0100-000000000000}"/>
    <hyperlink ref="A6" location="Table_2_Age!A1" display="Table_2_Age" xr:uid="{00000000-0004-0000-0100-000001000000}"/>
    <hyperlink ref="A7" location="Table_3_Disability!A1" display="Table_3_Disability" xr:uid="{00000000-0004-0000-0100-000002000000}"/>
    <hyperlink ref="A8" location="Table_4_Ethnicity!A1" display="Table_4_Ethnicity" xr:uid="{00000000-0004-0000-0100-000003000000}"/>
    <hyperlink ref="A9" location="Table_5_Sexual_Orientation!A1" display="Table_5_Sexual_Orientation" xr:uid="{00000000-0004-0000-0100-000004000000}"/>
    <hyperlink ref="A10" location="Table_6_Pregnancy_Maternity!A1" display="Table_6_Pregnancy_Maternity" xr:uid="{00000000-0004-0000-0100-000005000000}"/>
    <hyperlink ref="A14" location="Table_7_Job_Roles!A1" display="Table_7_Job_Roles" xr:uid="{00000000-0004-0000-0100-000006000000}"/>
    <hyperlink ref="A15" location="Table_8_Grade!A1" display="Table_8_Grade" xr:uid="{00000000-0004-0000-0100-000007000000}"/>
    <hyperlink ref="A16" location="Table_9_Contract_Type!A1" display="Table_9_Contract_Type" xr:uid="{00000000-0004-0000-0100-000008000000}"/>
    <hyperlink ref="A17" location="Table_10_Working_Pattern!A1" display="Table_10_Working_Pattern" xr:uid="{00000000-0004-0000-0100-000009000000}"/>
    <hyperlink ref="A21" location="Table_11_External_recruitment!A1" display="Table_11_External_recruitment" xr:uid="{00000000-0004-0000-0100-00000A000000}"/>
  </hyperlinks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6"/>
  <sheetViews>
    <sheetView workbookViewId="0">
      <selection activeCell="A8" sqref="A8"/>
    </sheetView>
  </sheetViews>
  <sheetFormatPr defaultColWidth="9" defaultRowHeight="14.25" x14ac:dyDescent="0.45"/>
  <cols>
    <col min="1" max="1" width="15.86328125" customWidth="1"/>
    <col min="2" max="3" width="10.3984375" customWidth="1"/>
    <col min="4" max="7" width="20.1328125" customWidth="1"/>
    <col min="8" max="8" width="9.1328125" customWidth="1"/>
    <col min="9" max="9" width="9" customWidth="1"/>
  </cols>
  <sheetData>
    <row r="1" spans="1:3" x14ac:dyDescent="0.45">
      <c r="A1" s="5" t="s">
        <v>24</v>
      </c>
    </row>
    <row r="3" spans="1:3" x14ac:dyDescent="0.45">
      <c r="A3" s="24" t="s">
        <v>25</v>
      </c>
      <c r="B3" s="25" t="s">
        <v>26</v>
      </c>
      <c r="C3" s="25" t="s">
        <v>27</v>
      </c>
    </row>
    <row r="4" spans="1:3" x14ac:dyDescent="0.45">
      <c r="A4" t="s">
        <v>28</v>
      </c>
      <c r="B4" s="11">
        <v>493</v>
      </c>
      <c r="C4" s="11">
        <v>76.7</v>
      </c>
    </row>
    <row r="5" spans="1:3" x14ac:dyDescent="0.45">
      <c r="A5" t="s">
        <v>29</v>
      </c>
      <c r="B5" s="11">
        <v>150</v>
      </c>
      <c r="C5" s="11">
        <v>23.3</v>
      </c>
    </row>
    <row r="6" spans="1:3" x14ac:dyDescent="0.45">
      <c r="A6" s="24" t="s">
        <v>30</v>
      </c>
      <c r="B6" s="26">
        <f>SUM(B4:B5)</f>
        <v>643</v>
      </c>
      <c r="C6" s="26">
        <f>SUM(C4:C5)</f>
        <v>100</v>
      </c>
    </row>
  </sheetData>
  <pageMargins left="0.70000000000000007" right="0.70000000000000007" top="0.75" bottom="0.75" header="0.30000000000000004" footer="0.3000000000000000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11"/>
  <sheetViews>
    <sheetView workbookViewId="0">
      <selection activeCell="C11" sqref="C11"/>
    </sheetView>
  </sheetViews>
  <sheetFormatPr defaultColWidth="9" defaultRowHeight="14.25" x14ac:dyDescent="0.45"/>
  <cols>
    <col min="1" max="1" width="13.86328125" customWidth="1"/>
    <col min="2" max="7" width="9.86328125" style="12" customWidth="1"/>
    <col min="8" max="8" width="9.1328125" customWidth="1"/>
    <col min="9" max="9" width="9" customWidth="1"/>
  </cols>
  <sheetData>
    <row r="1" spans="1:7" x14ac:dyDescent="0.45">
      <c r="A1" s="5" t="s">
        <v>31</v>
      </c>
    </row>
    <row r="3" spans="1:7" x14ac:dyDescent="0.45">
      <c r="A3" s="27"/>
      <c r="B3" s="28"/>
      <c r="C3" s="29"/>
      <c r="D3" s="30"/>
      <c r="F3" s="30"/>
    </row>
    <row r="4" spans="1:7" ht="28.5" x14ac:dyDescent="0.45">
      <c r="A4" s="31" t="s">
        <v>32</v>
      </c>
      <c r="B4" s="32" t="s">
        <v>33</v>
      </c>
      <c r="C4" s="33" t="s">
        <v>34</v>
      </c>
      <c r="D4" s="32" t="s">
        <v>35</v>
      </c>
      <c r="E4" s="33" t="s">
        <v>36</v>
      </c>
      <c r="F4" s="32" t="s">
        <v>37</v>
      </c>
      <c r="G4" s="33" t="s">
        <v>38</v>
      </c>
    </row>
    <row r="5" spans="1:7" x14ac:dyDescent="0.45">
      <c r="A5" s="27" t="s">
        <v>39</v>
      </c>
      <c r="B5" s="30">
        <v>7</v>
      </c>
      <c r="C5" s="28">
        <v>1.0880000000000001</v>
      </c>
      <c r="D5" s="30">
        <v>0</v>
      </c>
      <c r="E5" s="28">
        <v>0</v>
      </c>
      <c r="F5" s="30">
        <v>7</v>
      </c>
      <c r="G5" s="34">
        <f>SUM(C5+E5)</f>
        <v>1.0880000000000001</v>
      </c>
    </row>
    <row r="6" spans="1:7" x14ac:dyDescent="0.45">
      <c r="A6" s="27" t="s">
        <v>40</v>
      </c>
      <c r="B6" s="30">
        <v>39</v>
      </c>
      <c r="C6" s="28">
        <v>6.0650000000000004</v>
      </c>
      <c r="D6" s="30">
        <v>16</v>
      </c>
      <c r="E6" s="28">
        <v>2.488</v>
      </c>
      <c r="F6" s="30">
        <v>55</v>
      </c>
      <c r="G6" s="34">
        <f t="shared" ref="G6:G10" si="0">SUM(C6+E6)</f>
        <v>8.5530000000000008</v>
      </c>
    </row>
    <row r="7" spans="1:7" x14ac:dyDescent="0.45">
      <c r="A7" s="27" t="s">
        <v>41</v>
      </c>
      <c r="B7" s="30">
        <v>130</v>
      </c>
      <c r="C7" s="28">
        <v>20.217700000000001</v>
      </c>
      <c r="D7" s="30">
        <v>37</v>
      </c>
      <c r="E7" s="28">
        <v>5.7539999999999996</v>
      </c>
      <c r="F7" s="30">
        <v>167</v>
      </c>
      <c r="G7" s="34">
        <f t="shared" si="0"/>
        <v>25.971699999999998</v>
      </c>
    </row>
    <row r="8" spans="1:7" x14ac:dyDescent="0.45">
      <c r="A8" s="27" t="s">
        <v>42</v>
      </c>
      <c r="B8" s="30">
        <v>175</v>
      </c>
      <c r="C8" s="28">
        <v>27.216000000000001</v>
      </c>
      <c r="D8" s="30">
        <v>52</v>
      </c>
      <c r="E8" s="28">
        <v>8.0869999999999997</v>
      </c>
      <c r="F8" s="30">
        <v>227</v>
      </c>
      <c r="G8" s="34">
        <f t="shared" si="0"/>
        <v>35.302999999999997</v>
      </c>
    </row>
    <row r="9" spans="1:7" x14ac:dyDescent="0.45">
      <c r="A9" s="27" t="s">
        <v>43</v>
      </c>
      <c r="B9" s="30">
        <v>130</v>
      </c>
      <c r="C9" s="28">
        <v>20.217700000000001</v>
      </c>
      <c r="D9" s="30">
        <v>37</v>
      </c>
      <c r="E9" s="28">
        <v>5.7539999999999996</v>
      </c>
      <c r="F9" s="30">
        <v>167</v>
      </c>
      <c r="G9" s="34">
        <f t="shared" si="0"/>
        <v>25.971699999999998</v>
      </c>
    </row>
    <row r="10" spans="1:7" x14ac:dyDescent="0.45">
      <c r="A10" s="27" t="s">
        <v>44</v>
      </c>
      <c r="B10" s="30">
        <v>12</v>
      </c>
      <c r="C10" s="28">
        <v>1.8660000000000001</v>
      </c>
      <c r="D10" s="30">
        <v>8</v>
      </c>
      <c r="E10" s="28">
        <v>1.244</v>
      </c>
      <c r="F10" s="30">
        <v>20</v>
      </c>
      <c r="G10" s="34">
        <f t="shared" si="0"/>
        <v>3.1100000000000003</v>
      </c>
    </row>
    <row r="11" spans="1:7" x14ac:dyDescent="0.45">
      <c r="A11" s="35" t="s">
        <v>30</v>
      </c>
      <c r="B11" s="36">
        <f t="shared" ref="B11:G11" si="1">SUM(B5:B10)</f>
        <v>493</v>
      </c>
      <c r="C11" s="36">
        <f t="shared" si="1"/>
        <v>76.670400000000001</v>
      </c>
      <c r="D11" s="36">
        <f t="shared" si="1"/>
        <v>150</v>
      </c>
      <c r="E11" s="36">
        <f t="shared" si="1"/>
        <v>23.326999999999998</v>
      </c>
      <c r="F11" s="36">
        <f t="shared" si="1"/>
        <v>643</v>
      </c>
      <c r="G11" s="36">
        <f t="shared" si="1"/>
        <v>99.997399999999999</v>
      </c>
    </row>
  </sheetData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9"/>
  <sheetViews>
    <sheetView workbookViewId="0">
      <selection activeCell="B8" sqref="B8"/>
    </sheetView>
  </sheetViews>
  <sheetFormatPr defaultColWidth="9" defaultRowHeight="14.25" x14ac:dyDescent="0.45"/>
  <cols>
    <col min="1" max="1" width="22.3984375" customWidth="1"/>
    <col min="2" max="3" width="10.86328125" customWidth="1"/>
    <col min="4" max="4" width="9.1328125" customWidth="1"/>
    <col min="5" max="5" width="9" customWidth="1"/>
  </cols>
  <sheetData>
    <row r="1" spans="1:7" ht="16.5" customHeight="1" x14ac:dyDescent="0.45">
      <c r="A1" s="5" t="s">
        <v>45</v>
      </c>
    </row>
    <row r="2" spans="1:7" ht="16.5" customHeight="1" x14ac:dyDescent="0.45">
      <c r="A2" s="5"/>
    </row>
    <row r="3" spans="1:7" x14ac:dyDescent="0.45">
      <c r="A3" s="37" t="s">
        <v>46</v>
      </c>
      <c r="B3" s="38"/>
      <c r="C3" s="8"/>
    </row>
    <row r="5" spans="1:7" x14ac:dyDescent="0.45">
      <c r="A5" s="35" t="s">
        <v>47</v>
      </c>
      <c r="B5" s="33" t="s">
        <v>26</v>
      </c>
      <c r="C5" s="33" t="s">
        <v>27</v>
      </c>
      <c r="G5" s="22"/>
    </row>
    <row r="6" spans="1:7" x14ac:dyDescent="0.45">
      <c r="A6" t="s">
        <v>28</v>
      </c>
      <c r="B6" s="28">
        <v>39</v>
      </c>
      <c r="C6" s="39">
        <f>B6/625</f>
        <v>6.2399999999999997E-2</v>
      </c>
    </row>
    <row r="7" spans="1:7" x14ac:dyDescent="0.45">
      <c r="A7" t="s">
        <v>29</v>
      </c>
      <c r="B7" s="28">
        <v>16</v>
      </c>
      <c r="C7" s="39">
        <f>B7/625</f>
        <v>2.5600000000000001E-2</v>
      </c>
    </row>
    <row r="8" spans="1:7" x14ac:dyDescent="0.45">
      <c r="A8" t="s">
        <v>48</v>
      </c>
      <c r="B8" s="28">
        <v>1</v>
      </c>
      <c r="C8" s="39">
        <f>B8/625</f>
        <v>1.6000000000000001E-3</v>
      </c>
    </row>
    <row r="9" spans="1:7" x14ac:dyDescent="0.45">
      <c r="A9" s="24" t="s">
        <v>30</v>
      </c>
      <c r="B9" s="40">
        <f>SUM(B6:B8)</f>
        <v>56</v>
      </c>
      <c r="C9" s="41">
        <f>B9/625</f>
        <v>8.9599999999999999E-2</v>
      </c>
    </row>
  </sheetData>
  <pageMargins left="0.70000000000000007" right="0.70000000000000007" top="0.75" bottom="0.75" header="0.30000000000000004" footer="0.3000000000000000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20"/>
  <sheetViews>
    <sheetView workbookViewId="0">
      <selection activeCell="A11" sqref="A11"/>
    </sheetView>
  </sheetViews>
  <sheetFormatPr defaultColWidth="9" defaultRowHeight="14.25" x14ac:dyDescent="0.45"/>
  <cols>
    <col min="1" max="1" width="25.59765625" customWidth="1"/>
    <col min="2" max="3" width="11.86328125" customWidth="1"/>
    <col min="4" max="5" width="9.265625" customWidth="1"/>
    <col min="6" max="6" width="9.1328125" customWidth="1"/>
    <col min="7" max="7" width="9" customWidth="1"/>
  </cols>
  <sheetData>
    <row r="1" spans="1:3" x14ac:dyDescent="0.45">
      <c r="A1" s="5" t="s">
        <v>49</v>
      </c>
    </row>
    <row r="2" spans="1:3" x14ac:dyDescent="0.45">
      <c r="A2" s="5"/>
    </row>
    <row r="3" spans="1:3" x14ac:dyDescent="0.45">
      <c r="A3" s="37" t="s">
        <v>46</v>
      </c>
      <c r="B3" s="38"/>
      <c r="C3" s="8"/>
    </row>
    <row r="5" spans="1:3" x14ac:dyDescent="0.45">
      <c r="A5" s="31" t="s">
        <v>50</v>
      </c>
      <c r="B5" s="33" t="s">
        <v>26</v>
      </c>
      <c r="C5" s="33" t="s">
        <v>27</v>
      </c>
    </row>
    <row r="6" spans="1:3" x14ac:dyDescent="0.45">
      <c r="A6" t="s">
        <v>51</v>
      </c>
      <c r="B6" s="11">
        <v>601</v>
      </c>
      <c r="C6" s="11">
        <f>B6/$B$9*100</f>
        <v>96.16</v>
      </c>
    </row>
    <row r="7" spans="1:3" x14ac:dyDescent="0.45">
      <c r="A7" t="s">
        <v>52</v>
      </c>
      <c r="B7" s="11">
        <v>13</v>
      </c>
      <c r="C7" s="11">
        <f>B7/$B$9*100</f>
        <v>2.08</v>
      </c>
    </row>
    <row r="8" spans="1:3" x14ac:dyDescent="0.45">
      <c r="A8" t="s">
        <v>48</v>
      </c>
      <c r="B8" s="11">
        <v>11</v>
      </c>
      <c r="C8" s="11">
        <f>B8/$B$9*100</f>
        <v>1.76</v>
      </c>
    </row>
    <row r="9" spans="1:3" x14ac:dyDescent="0.45">
      <c r="A9" s="24" t="s">
        <v>30</v>
      </c>
      <c r="B9" s="26">
        <f>SUM(B6:B8)</f>
        <v>625</v>
      </c>
      <c r="C9" s="26">
        <v>100</v>
      </c>
    </row>
    <row r="10" spans="1:3" x14ac:dyDescent="0.45">
      <c r="A10" s="13"/>
      <c r="B10" s="14"/>
      <c r="C10" s="14"/>
    </row>
    <row r="11" spans="1:3" x14ac:dyDescent="0.45">
      <c r="A11" s="13"/>
      <c r="B11" s="14"/>
      <c r="C11" s="14"/>
    </row>
    <row r="12" spans="1:3" x14ac:dyDescent="0.45">
      <c r="A12" s="13"/>
      <c r="B12" s="14"/>
      <c r="C12" s="13"/>
    </row>
    <row r="13" spans="1:3" x14ac:dyDescent="0.45">
      <c r="A13" s="15"/>
      <c r="B13" s="13"/>
      <c r="C13" s="13"/>
    </row>
    <row r="14" spans="1:3" x14ac:dyDescent="0.45">
      <c r="A14" s="13"/>
      <c r="B14" s="14"/>
      <c r="C14" s="14"/>
    </row>
    <row r="15" spans="1:3" x14ac:dyDescent="0.45">
      <c r="A15" s="13"/>
      <c r="B15" s="14"/>
      <c r="C15" s="14"/>
    </row>
    <row r="16" spans="1:3" x14ac:dyDescent="0.45">
      <c r="A16" s="13"/>
      <c r="B16" s="14"/>
      <c r="C16" s="14"/>
    </row>
    <row r="17" spans="1:3" x14ac:dyDescent="0.45">
      <c r="A17" s="15"/>
      <c r="B17" s="13"/>
      <c r="C17" s="13"/>
    </row>
    <row r="18" spans="1:3" x14ac:dyDescent="0.45">
      <c r="A18" s="13"/>
      <c r="B18" s="14"/>
      <c r="C18" s="14"/>
    </row>
    <row r="19" spans="1:3" x14ac:dyDescent="0.45">
      <c r="A19" s="13"/>
      <c r="B19" s="14"/>
      <c r="C19" s="14"/>
    </row>
    <row r="20" spans="1:3" x14ac:dyDescent="0.45">
      <c r="A20" s="15"/>
      <c r="B20" s="14"/>
      <c r="C20" s="14"/>
    </row>
  </sheetData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15"/>
  <sheetViews>
    <sheetView workbookViewId="0">
      <selection activeCell="B15" sqref="B15"/>
    </sheetView>
  </sheetViews>
  <sheetFormatPr defaultColWidth="9" defaultRowHeight="14.25" x14ac:dyDescent="0.45"/>
  <cols>
    <col min="1" max="1" width="31.1328125" customWidth="1"/>
    <col min="2" max="3" width="11.86328125" style="16" customWidth="1"/>
    <col min="4" max="4" width="9.1328125" customWidth="1"/>
    <col min="5" max="5" width="9" customWidth="1"/>
  </cols>
  <sheetData>
    <row r="1" spans="1:3" x14ac:dyDescent="0.45">
      <c r="A1" s="5" t="s">
        <v>53</v>
      </c>
      <c r="B1" s="42"/>
    </row>
    <row r="2" spans="1:3" x14ac:dyDescent="0.45">
      <c r="B2" s="38"/>
      <c r="C2" s="43"/>
    </row>
    <row r="3" spans="1:3" x14ac:dyDescent="0.45">
      <c r="A3" s="37" t="s">
        <v>54</v>
      </c>
      <c r="B3" s="38"/>
      <c r="C3" s="8"/>
    </row>
    <row r="4" spans="1:3" x14ac:dyDescent="0.45">
      <c r="B4" s="38"/>
      <c r="C4" s="8"/>
    </row>
    <row r="5" spans="1:3" x14ac:dyDescent="0.45">
      <c r="A5" s="35" t="s">
        <v>55</v>
      </c>
      <c r="B5" s="33" t="s">
        <v>26</v>
      </c>
      <c r="C5" s="33" t="s">
        <v>27</v>
      </c>
    </row>
    <row r="6" spans="1:3" x14ac:dyDescent="0.45">
      <c r="A6" s="13" t="s">
        <v>56</v>
      </c>
      <c r="B6" s="28" t="s">
        <v>191</v>
      </c>
      <c r="C6" s="11"/>
    </row>
    <row r="7" spans="1:3" x14ac:dyDescent="0.45">
      <c r="A7" s="13" t="s">
        <v>57</v>
      </c>
      <c r="B7" s="28" t="s">
        <v>191</v>
      </c>
      <c r="C7" s="11"/>
    </row>
    <row r="8" spans="1:3" x14ac:dyDescent="0.45">
      <c r="A8" s="13" t="s">
        <v>58</v>
      </c>
      <c r="B8" s="28" t="s">
        <v>191</v>
      </c>
      <c r="C8" s="11"/>
    </row>
    <row r="9" spans="1:3" x14ac:dyDescent="0.45">
      <c r="A9" s="13" t="s">
        <v>59</v>
      </c>
      <c r="B9" s="28">
        <v>583</v>
      </c>
      <c r="C9" s="11">
        <f t="shared" ref="C9:C11" si="0">B9/$B$12*100</f>
        <v>94.336569579288025</v>
      </c>
    </row>
    <row r="10" spans="1:3" x14ac:dyDescent="0.45">
      <c r="A10" s="13" t="s">
        <v>60</v>
      </c>
      <c r="B10" s="28" t="s">
        <v>191</v>
      </c>
      <c r="C10" s="11"/>
    </row>
    <row r="11" spans="1:3" x14ac:dyDescent="0.45">
      <c r="A11" s="13" t="s">
        <v>48</v>
      </c>
      <c r="B11" s="28">
        <v>35</v>
      </c>
      <c r="C11" s="11">
        <f t="shared" si="0"/>
        <v>5.6634304207119746</v>
      </c>
    </row>
    <row r="12" spans="1:3" x14ac:dyDescent="0.45">
      <c r="A12" s="31" t="s">
        <v>30</v>
      </c>
      <c r="B12" s="40">
        <f>SUM(B6:B11)</f>
        <v>618</v>
      </c>
      <c r="C12" s="40">
        <v>100</v>
      </c>
    </row>
    <row r="13" spans="1:3" x14ac:dyDescent="0.45">
      <c r="B13" s="38"/>
      <c r="C13" s="8"/>
    </row>
    <row r="14" spans="1:3" ht="28.5" x14ac:dyDescent="0.45">
      <c r="A14" s="13" t="s">
        <v>192</v>
      </c>
      <c r="B14" s="38"/>
      <c r="C14" s="8"/>
    </row>
    <row r="15" spans="1:3" x14ac:dyDescent="0.45">
      <c r="B15" s="38"/>
      <c r="C15" s="8"/>
    </row>
  </sheetData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5"/>
  <sheetViews>
    <sheetView workbookViewId="0">
      <selection activeCell="A4" sqref="A4"/>
    </sheetView>
  </sheetViews>
  <sheetFormatPr defaultColWidth="9" defaultRowHeight="14.25" x14ac:dyDescent="0.45"/>
  <cols>
    <col min="1" max="1" width="17.86328125" customWidth="1"/>
    <col min="2" max="2" width="27.1328125" customWidth="1"/>
    <col min="3" max="3" width="9.1328125" customWidth="1"/>
    <col min="4" max="4" width="9" customWidth="1"/>
  </cols>
  <sheetData>
    <row r="1" spans="1:2" x14ac:dyDescent="0.45">
      <c r="A1" s="5" t="s">
        <v>61</v>
      </c>
    </row>
    <row r="4" spans="1:2" x14ac:dyDescent="0.45">
      <c r="A4" s="44"/>
      <c r="B4" s="45" t="s">
        <v>62</v>
      </c>
    </row>
    <row r="5" spans="1:2" x14ac:dyDescent="0.45">
      <c r="A5" s="44"/>
      <c r="B5" s="47">
        <v>9</v>
      </c>
    </row>
  </sheetData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85"/>
  <sheetViews>
    <sheetView workbookViewId="0">
      <pane ySplit="3" topLeftCell="A4" activePane="bottomLeft" state="frozen"/>
      <selection pane="bottomLeft" activeCell="D85" sqref="D85"/>
    </sheetView>
  </sheetViews>
  <sheetFormatPr defaultColWidth="9" defaultRowHeight="14.25" x14ac:dyDescent="0.45"/>
  <cols>
    <col min="1" max="1" width="62.3984375" style="17" customWidth="1"/>
    <col min="2" max="3" width="9.1328125" style="17" customWidth="1"/>
    <col min="4" max="4" width="9.1328125" style="18" customWidth="1"/>
    <col min="5" max="5" width="9.1328125" style="17" customWidth="1"/>
    <col min="6" max="6" width="9" style="17" customWidth="1"/>
    <col min="7" max="16384" width="9" style="17"/>
  </cols>
  <sheetData>
    <row r="1" spans="1:5" x14ac:dyDescent="0.45">
      <c r="A1" s="48" t="s">
        <v>63</v>
      </c>
    </row>
    <row r="3" spans="1:5" x14ac:dyDescent="0.45">
      <c r="A3" s="49" t="s">
        <v>64</v>
      </c>
      <c r="B3" s="50" t="s">
        <v>28</v>
      </c>
      <c r="C3" s="50" t="s">
        <v>29</v>
      </c>
      <c r="D3" s="51" t="s">
        <v>30</v>
      </c>
    </row>
    <row r="4" spans="1:5" x14ac:dyDescent="0.45">
      <c r="A4" s="52" t="s">
        <v>65</v>
      </c>
      <c r="B4" s="53">
        <v>1</v>
      </c>
      <c r="C4" s="53">
        <v>0</v>
      </c>
      <c r="D4" s="54">
        <v>1</v>
      </c>
      <c r="E4" s="55"/>
    </row>
    <row r="5" spans="1:5" x14ac:dyDescent="0.45">
      <c r="A5" s="52" t="s">
        <v>66</v>
      </c>
      <c r="B5" s="53">
        <v>29</v>
      </c>
      <c r="C5" s="53">
        <v>6</v>
      </c>
      <c r="D5" s="54">
        <v>35</v>
      </c>
    </row>
    <row r="6" spans="1:5" x14ac:dyDescent="0.45">
      <c r="A6" s="52" t="s">
        <v>176</v>
      </c>
      <c r="B6" s="53">
        <v>1</v>
      </c>
      <c r="C6" s="53">
        <v>0</v>
      </c>
      <c r="D6" s="54">
        <v>1</v>
      </c>
    </row>
    <row r="7" spans="1:5" x14ac:dyDescent="0.45">
      <c r="A7" s="52" t="s">
        <v>67</v>
      </c>
      <c r="B7" s="53">
        <v>2</v>
      </c>
      <c r="C7" s="53">
        <v>0</v>
      </c>
      <c r="D7" s="54">
        <v>2</v>
      </c>
    </row>
    <row r="8" spans="1:5" x14ac:dyDescent="0.45">
      <c r="A8" s="56" t="s">
        <v>68</v>
      </c>
      <c r="B8" s="53">
        <v>28</v>
      </c>
      <c r="C8" s="53">
        <v>6</v>
      </c>
      <c r="D8" s="54">
        <v>34</v>
      </c>
    </row>
    <row r="9" spans="1:5" x14ac:dyDescent="0.45">
      <c r="A9" s="52" t="s">
        <v>69</v>
      </c>
      <c r="B9" s="53">
        <v>1</v>
      </c>
      <c r="C9" s="53">
        <v>0</v>
      </c>
      <c r="D9" s="54">
        <v>1</v>
      </c>
    </row>
    <row r="10" spans="1:5" x14ac:dyDescent="0.45">
      <c r="A10" s="52" t="s">
        <v>70</v>
      </c>
      <c r="B10" s="53">
        <v>2</v>
      </c>
      <c r="C10" s="53">
        <v>3</v>
      </c>
      <c r="D10" s="54">
        <v>5</v>
      </c>
    </row>
    <row r="11" spans="1:5" x14ac:dyDescent="0.45">
      <c r="A11" s="52" t="s">
        <v>71</v>
      </c>
      <c r="B11" s="53">
        <v>246</v>
      </c>
      <c r="C11" s="53">
        <v>59</v>
      </c>
      <c r="D11" s="54">
        <v>305</v>
      </c>
    </row>
    <row r="12" spans="1:5" x14ac:dyDescent="0.45">
      <c r="A12" s="52" t="s">
        <v>72</v>
      </c>
      <c r="B12" s="53">
        <v>3</v>
      </c>
      <c r="C12" s="53">
        <v>4</v>
      </c>
      <c r="D12" s="54">
        <v>7</v>
      </c>
    </row>
    <row r="13" spans="1:5" x14ac:dyDescent="0.45">
      <c r="A13" s="52" t="s">
        <v>73</v>
      </c>
      <c r="B13" s="53">
        <v>1</v>
      </c>
      <c r="C13" s="53">
        <v>1</v>
      </c>
      <c r="D13" s="54">
        <v>2</v>
      </c>
    </row>
    <row r="14" spans="1:5" x14ac:dyDescent="0.45">
      <c r="A14" s="52" t="s">
        <v>74</v>
      </c>
      <c r="B14" s="53">
        <v>1</v>
      </c>
      <c r="C14" s="53">
        <v>0</v>
      </c>
      <c r="D14" s="54">
        <v>1</v>
      </c>
    </row>
    <row r="15" spans="1:5" x14ac:dyDescent="0.45">
      <c r="A15" s="52" t="s">
        <v>183</v>
      </c>
      <c r="B15" s="53">
        <v>1</v>
      </c>
      <c r="C15" s="53">
        <v>0</v>
      </c>
      <c r="D15" s="54">
        <v>1</v>
      </c>
    </row>
    <row r="16" spans="1:5" x14ac:dyDescent="0.45">
      <c r="A16" s="52" t="s">
        <v>75</v>
      </c>
      <c r="B16" s="53">
        <v>0</v>
      </c>
      <c r="C16" s="53">
        <v>1</v>
      </c>
      <c r="D16" s="54">
        <v>1</v>
      </c>
    </row>
    <row r="17" spans="1:4" x14ac:dyDescent="0.45">
      <c r="A17" s="52" t="s">
        <v>76</v>
      </c>
      <c r="B17" s="53">
        <v>2</v>
      </c>
      <c r="C17" s="53">
        <v>0</v>
      </c>
      <c r="D17" s="54">
        <v>2</v>
      </c>
    </row>
    <row r="18" spans="1:4" x14ac:dyDescent="0.45">
      <c r="A18" s="52" t="s">
        <v>185</v>
      </c>
      <c r="B18" s="53">
        <v>1</v>
      </c>
      <c r="C18" s="53">
        <v>0</v>
      </c>
      <c r="D18" s="54">
        <v>1</v>
      </c>
    </row>
    <row r="19" spans="1:4" x14ac:dyDescent="0.45">
      <c r="A19" s="52" t="s">
        <v>172</v>
      </c>
      <c r="B19" s="53">
        <v>0</v>
      </c>
      <c r="C19" s="53">
        <v>1</v>
      </c>
      <c r="D19" s="54">
        <v>1</v>
      </c>
    </row>
    <row r="20" spans="1:4" x14ac:dyDescent="0.45">
      <c r="A20" s="52" t="s">
        <v>77</v>
      </c>
      <c r="B20" s="53">
        <v>4</v>
      </c>
      <c r="C20" s="53">
        <v>1</v>
      </c>
      <c r="D20" s="54">
        <v>5</v>
      </c>
    </row>
    <row r="21" spans="1:4" x14ac:dyDescent="0.45">
      <c r="A21" s="52" t="s">
        <v>78</v>
      </c>
      <c r="B21" s="53">
        <v>0</v>
      </c>
      <c r="C21" s="53">
        <v>1</v>
      </c>
      <c r="D21" s="54">
        <v>1</v>
      </c>
    </row>
    <row r="22" spans="1:4" x14ac:dyDescent="0.45">
      <c r="A22" s="56" t="s">
        <v>79</v>
      </c>
      <c r="B22" s="53">
        <v>1</v>
      </c>
      <c r="C22" s="53">
        <v>0</v>
      </c>
      <c r="D22" s="54">
        <v>1</v>
      </c>
    </row>
    <row r="23" spans="1:4" x14ac:dyDescent="0.45">
      <c r="A23" s="56" t="s">
        <v>80</v>
      </c>
      <c r="B23" s="53">
        <v>2</v>
      </c>
      <c r="C23" s="53">
        <v>0</v>
      </c>
      <c r="D23" s="54">
        <v>2</v>
      </c>
    </row>
    <row r="24" spans="1:4" x14ac:dyDescent="0.45">
      <c r="A24" s="52" t="s">
        <v>81</v>
      </c>
      <c r="B24" s="53">
        <v>2</v>
      </c>
      <c r="C24" s="53">
        <v>0</v>
      </c>
      <c r="D24" s="54">
        <v>2</v>
      </c>
    </row>
    <row r="25" spans="1:4" x14ac:dyDescent="0.45">
      <c r="A25" s="56" t="s">
        <v>82</v>
      </c>
      <c r="B25" s="53">
        <v>0</v>
      </c>
      <c r="C25" s="53">
        <v>1</v>
      </c>
      <c r="D25" s="54">
        <v>1</v>
      </c>
    </row>
    <row r="26" spans="1:4" x14ac:dyDescent="0.45">
      <c r="A26" s="52" t="s">
        <v>83</v>
      </c>
      <c r="B26" s="53">
        <v>0</v>
      </c>
      <c r="C26" s="53">
        <v>1</v>
      </c>
      <c r="D26" s="54">
        <v>1</v>
      </c>
    </row>
    <row r="27" spans="1:4" ht="28.5" x14ac:dyDescent="0.45">
      <c r="A27" s="52" t="s">
        <v>84</v>
      </c>
      <c r="B27" s="53">
        <v>2</v>
      </c>
      <c r="C27" s="53">
        <v>0</v>
      </c>
      <c r="D27" s="54">
        <v>2</v>
      </c>
    </row>
    <row r="28" spans="1:4" x14ac:dyDescent="0.45">
      <c r="A28" s="52" t="s">
        <v>85</v>
      </c>
      <c r="B28" s="53">
        <v>1</v>
      </c>
      <c r="C28" s="53">
        <v>0</v>
      </c>
      <c r="D28" s="54">
        <v>1</v>
      </c>
    </row>
    <row r="29" spans="1:4" x14ac:dyDescent="0.45">
      <c r="A29" s="52" t="s">
        <v>86</v>
      </c>
      <c r="B29" s="53">
        <v>1</v>
      </c>
      <c r="C29" s="53">
        <v>0</v>
      </c>
      <c r="D29" s="54">
        <v>1</v>
      </c>
    </row>
    <row r="30" spans="1:4" x14ac:dyDescent="0.45">
      <c r="A30" s="56" t="s">
        <v>87</v>
      </c>
      <c r="B30" s="53">
        <v>40</v>
      </c>
      <c r="C30" s="53">
        <v>9</v>
      </c>
      <c r="D30" s="54">
        <v>49</v>
      </c>
    </row>
    <row r="31" spans="1:4" x14ac:dyDescent="0.45">
      <c r="A31" s="56" t="s">
        <v>180</v>
      </c>
      <c r="B31" s="53">
        <v>6</v>
      </c>
      <c r="C31" s="53">
        <v>1</v>
      </c>
      <c r="D31" s="54">
        <v>7</v>
      </c>
    </row>
    <row r="32" spans="1:4" x14ac:dyDescent="0.45">
      <c r="A32" s="52" t="s">
        <v>181</v>
      </c>
      <c r="B32" s="53">
        <v>0</v>
      </c>
      <c r="C32" s="53">
        <v>0</v>
      </c>
      <c r="D32" s="54">
        <v>0</v>
      </c>
    </row>
    <row r="33" spans="1:4" x14ac:dyDescent="0.45">
      <c r="A33" s="52" t="s">
        <v>88</v>
      </c>
      <c r="B33" s="53">
        <v>2</v>
      </c>
      <c r="C33" s="53">
        <v>0</v>
      </c>
      <c r="D33" s="54">
        <v>2</v>
      </c>
    </row>
    <row r="34" spans="1:4" x14ac:dyDescent="0.45">
      <c r="A34" s="52" t="s">
        <v>89</v>
      </c>
      <c r="B34" s="53">
        <v>3</v>
      </c>
      <c r="C34" s="53">
        <v>1</v>
      </c>
      <c r="D34" s="54">
        <v>4</v>
      </c>
    </row>
    <row r="35" spans="1:4" x14ac:dyDescent="0.45">
      <c r="A35" s="56" t="s">
        <v>182</v>
      </c>
      <c r="B35" s="53">
        <v>5</v>
      </c>
      <c r="C35" s="53">
        <v>1</v>
      </c>
      <c r="D35" s="54">
        <v>6</v>
      </c>
    </row>
    <row r="36" spans="1:4" x14ac:dyDescent="0.45">
      <c r="A36" s="52" t="s">
        <v>90</v>
      </c>
      <c r="B36" s="53">
        <v>1</v>
      </c>
      <c r="C36" s="53">
        <v>0</v>
      </c>
      <c r="D36" s="54">
        <v>1</v>
      </c>
    </row>
    <row r="37" spans="1:4" x14ac:dyDescent="0.45">
      <c r="A37" s="52" t="s">
        <v>91</v>
      </c>
      <c r="B37" s="53">
        <v>1</v>
      </c>
      <c r="C37" s="53">
        <v>0</v>
      </c>
      <c r="D37" s="54">
        <v>1</v>
      </c>
    </row>
    <row r="38" spans="1:4" x14ac:dyDescent="0.45">
      <c r="A38" s="52" t="s">
        <v>92</v>
      </c>
      <c r="B38" s="53">
        <v>0</v>
      </c>
      <c r="C38" s="53">
        <v>1</v>
      </c>
      <c r="D38" s="54">
        <v>1</v>
      </c>
    </row>
    <row r="39" spans="1:4" x14ac:dyDescent="0.45">
      <c r="A39" s="52" t="s">
        <v>93</v>
      </c>
      <c r="B39" s="53">
        <v>1</v>
      </c>
      <c r="C39" s="53">
        <v>0</v>
      </c>
      <c r="D39" s="54">
        <v>1</v>
      </c>
    </row>
    <row r="40" spans="1:4" x14ac:dyDescent="0.45">
      <c r="A40" s="52" t="s">
        <v>94</v>
      </c>
      <c r="B40" s="53">
        <v>1</v>
      </c>
      <c r="C40" s="53">
        <v>0</v>
      </c>
      <c r="D40" s="54">
        <v>1</v>
      </c>
    </row>
    <row r="41" spans="1:4" x14ac:dyDescent="0.45">
      <c r="A41" s="52" t="s">
        <v>95</v>
      </c>
      <c r="B41" s="53">
        <v>0</v>
      </c>
      <c r="C41" s="53">
        <v>1</v>
      </c>
      <c r="D41" s="54">
        <v>1</v>
      </c>
    </row>
    <row r="42" spans="1:4" x14ac:dyDescent="0.45">
      <c r="A42" s="52" t="s">
        <v>96</v>
      </c>
      <c r="B42" s="53">
        <v>0</v>
      </c>
      <c r="C42" s="53">
        <v>1</v>
      </c>
      <c r="D42" s="54">
        <v>1</v>
      </c>
    </row>
    <row r="43" spans="1:4" x14ac:dyDescent="0.45">
      <c r="A43" s="52" t="s">
        <v>163</v>
      </c>
      <c r="B43" s="53">
        <v>1</v>
      </c>
      <c r="C43" s="53">
        <v>0</v>
      </c>
      <c r="D43" s="54">
        <v>1</v>
      </c>
    </row>
    <row r="44" spans="1:4" x14ac:dyDescent="0.45">
      <c r="A44" s="52" t="s">
        <v>97</v>
      </c>
      <c r="B44" s="53">
        <v>0</v>
      </c>
      <c r="C44" s="53">
        <v>1</v>
      </c>
      <c r="D44" s="54">
        <v>1</v>
      </c>
    </row>
    <row r="45" spans="1:4" x14ac:dyDescent="0.45">
      <c r="A45" s="56" t="s">
        <v>98</v>
      </c>
      <c r="B45" s="53">
        <v>1</v>
      </c>
      <c r="C45" s="53">
        <v>1</v>
      </c>
      <c r="D45" s="54">
        <v>2</v>
      </c>
    </row>
    <row r="46" spans="1:4" x14ac:dyDescent="0.45">
      <c r="A46" s="56" t="s">
        <v>99</v>
      </c>
      <c r="B46" s="53">
        <v>3</v>
      </c>
      <c r="C46" s="53">
        <v>0</v>
      </c>
      <c r="D46" s="54">
        <v>3</v>
      </c>
    </row>
    <row r="47" spans="1:4" x14ac:dyDescent="0.45">
      <c r="A47" s="52" t="s">
        <v>100</v>
      </c>
      <c r="B47" s="53">
        <v>2</v>
      </c>
      <c r="C47" s="53">
        <v>0</v>
      </c>
      <c r="D47" s="54">
        <v>2</v>
      </c>
    </row>
    <row r="48" spans="1:4" x14ac:dyDescent="0.45">
      <c r="A48" s="52" t="s">
        <v>101</v>
      </c>
      <c r="B48" s="53">
        <v>0</v>
      </c>
      <c r="C48" s="53">
        <v>3</v>
      </c>
      <c r="D48" s="54">
        <v>3</v>
      </c>
    </row>
    <row r="49" spans="1:4" x14ac:dyDescent="0.45">
      <c r="A49" s="52" t="s">
        <v>102</v>
      </c>
      <c r="B49" s="53">
        <v>1</v>
      </c>
      <c r="C49" s="53">
        <v>2</v>
      </c>
      <c r="D49" s="54">
        <v>3</v>
      </c>
    </row>
    <row r="50" spans="1:4" x14ac:dyDescent="0.45">
      <c r="A50" s="52" t="s">
        <v>103</v>
      </c>
      <c r="B50" s="53">
        <v>0</v>
      </c>
      <c r="C50" s="53">
        <v>1</v>
      </c>
      <c r="D50" s="54">
        <v>1</v>
      </c>
    </row>
    <row r="51" spans="1:4" x14ac:dyDescent="0.45">
      <c r="A51" s="52" t="s">
        <v>104</v>
      </c>
      <c r="B51" s="53">
        <v>0</v>
      </c>
      <c r="C51" s="53">
        <v>6</v>
      </c>
      <c r="D51" s="54">
        <v>6</v>
      </c>
    </row>
    <row r="52" spans="1:4" x14ac:dyDescent="0.45">
      <c r="A52" s="52" t="s">
        <v>105</v>
      </c>
      <c r="B52" s="53">
        <v>4</v>
      </c>
      <c r="C52" s="53">
        <v>1</v>
      </c>
      <c r="D52" s="54">
        <v>5</v>
      </c>
    </row>
    <row r="53" spans="1:4" x14ac:dyDescent="0.45">
      <c r="A53" s="52" t="s">
        <v>106</v>
      </c>
      <c r="B53" s="53">
        <v>0</v>
      </c>
      <c r="C53" s="53">
        <v>1</v>
      </c>
      <c r="D53" s="54">
        <v>1</v>
      </c>
    </row>
    <row r="54" spans="1:4" x14ac:dyDescent="0.45">
      <c r="A54" s="52" t="s">
        <v>179</v>
      </c>
      <c r="B54" s="53">
        <v>0</v>
      </c>
      <c r="C54" s="53">
        <v>1</v>
      </c>
      <c r="D54" s="54">
        <v>1</v>
      </c>
    </row>
    <row r="55" spans="1:4" x14ac:dyDescent="0.45">
      <c r="A55" s="56" t="s">
        <v>107</v>
      </c>
      <c r="B55" s="53">
        <v>8</v>
      </c>
      <c r="C55" s="53">
        <v>1</v>
      </c>
      <c r="D55" s="54">
        <v>9</v>
      </c>
    </row>
    <row r="56" spans="1:4" x14ac:dyDescent="0.45">
      <c r="A56" s="52" t="s">
        <v>108</v>
      </c>
      <c r="B56" s="53">
        <v>1</v>
      </c>
      <c r="C56" s="53">
        <v>1</v>
      </c>
      <c r="D56" s="54">
        <v>2</v>
      </c>
    </row>
    <row r="57" spans="1:4" x14ac:dyDescent="0.45">
      <c r="A57" s="52" t="s">
        <v>109</v>
      </c>
      <c r="B57" s="53">
        <v>1</v>
      </c>
      <c r="C57" s="53">
        <v>0</v>
      </c>
      <c r="D57" s="54">
        <v>1</v>
      </c>
    </row>
    <row r="58" spans="1:4" x14ac:dyDescent="0.45">
      <c r="A58" s="52" t="s">
        <v>110</v>
      </c>
      <c r="B58" s="53">
        <v>1</v>
      </c>
      <c r="C58" s="53">
        <v>0</v>
      </c>
      <c r="D58" s="54">
        <v>1</v>
      </c>
    </row>
    <row r="59" spans="1:4" x14ac:dyDescent="0.45">
      <c r="A59" s="52" t="s">
        <v>111</v>
      </c>
      <c r="B59" s="53">
        <v>1</v>
      </c>
      <c r="C59" s="53">
        <v>0</v>
      </c>
      <c r="D59" s="54">
        <v>1</v>
      </c>
    </row>
    <row r="60" spans="1:4" x14ac:dyDescent="0.45">
      <c r="A60" s="52" t="s">
        <v>112</v>
      </c>
      <c r="B60" s="53">
        <v>1</v>
      </c>
      <c r="C60" s="53">
        <v>0</v>
      </c>
      <c r="D60" s="54">
        <v>1</v>
      </c>
    </row>
    <row r="61" spans="1:4" x14ac:dyDescent="0.45">
      <c r="A61" s="52" t="s">
        <v>113</v>
      </c>
      <c r="B61" s="53">
        <v>3</v>
      </c>
      <c r="C61" s="53">
        <v>0</v>
      </c>
      <c r="D61" s="54">
        <v>3</v>
      </c>
    </row>
    <row r="62" spans="1:4" x14ac:dyDescent="0.45">
      <c r="A62" s="52" t="s">
        <v>114</v>
      </c>
      <c r="B62" s="53">
        <v>0</v>
      </c>
      <c r="C62" s="53">
        <v>1</v>
      </c>
      <c r="D62" s="54">
        <v>1</v>
      </c>
    </row>
    <row r="63" spans="1:4" x14ac:dyDescent="0.45">
      <c r="A63" s="52" t="s">
        <v>115</v>
      </c>
      <c r="B63" s="53">
        <v>10</v>
      </c>
      <c r="C63" s="53">
        <v>1</v>
      </c>
      <c r="D63" s="54">
        <v>11</v>
      </c>
    </row>
    <row r="64" spans="1:4" x14ac:dyDescent="0.45">
      <c r="A64" s="52" t="s">
        <v>116</v>
      </c>
      <c r="B64" s="53">
        <v>1</v>
      </c>
      <c r="C64" s="53">
        <v>0</v>
      </c>
      <c r="D64" s="54">
        <v>1</v>
      </c>
    </row>
    <row r="65" spans="1:4" x14ac:dyDescent="0.45">
      <c r="A65" s="52" t="s">
        <v>117</v>
      </c>
      <c r="B65" s="53">
        <v>1</v>
      </c>
      <c r="C65" s="53">
        <v>0</v>
      </c>
      <c r="D65" s="54">
        <v>1</v>
      </c>
    </row>
    <row r="66" spans="1:4" x14ac:dyDescent="0.45">
      <c r="A66" s="52" t="s">
        <v>118</v>
      </c>
      <c r="B66" s="53">
        <v>1</v>
      </c>
      <c r="C66" s="53">
        <v>0</v>
      </c>
      <c r="D66" s="54">
        <v>1</v>
      </c>
    </row>
    <row r="67" spans="1:4" x14ac:dyDescent="0.45">
      <c r="A67" s="52" t="s">
        <v>119</v>
      </c>
      <c r="B67" s="53">
        <v>1</v>
      </c>
      <c r="C67" s="53">
        <v>0</v>
      </c>
      <c r="D67" s="54">
        <v>1</v>
      </c>
    </row>
    <row r="68" spans="1:4" x14ac:dyDescent="0.45">
      <c r="A68" s="52" t="s">
        <v>120</v>
      </c>
      <c r="B68" s="53">
        <v>1</v>
      </c>
      <c r="C68" s="53">
        <v>1</v>
      </c>
      <c r="D68" s="54">
        <v>2</v>
      </c>
    </row>
    <row r="69" spans="1:4" x14ac:dyDescent="0.45">
      <c r="A69" s="52" t="s">
        <v>121</v>
      </c>
      <c r="B69" s="53">
        <v>1</v>
      </c>
      <c r="C69" s="53">
        <v>0</v>
      </c>
      <c r="D69" s="54">
        <v>1</v>
      </c>
    </row>
    <row r="70" spans="1:4" x14ac:dyDescent="0.45">
      <c r="A70" s="52" t="s">
        <v>122</v>
      </c>
      <c r="B70" s="53">
        <v>3</v>
      </c>
      <c r="C70" s="53">
        <v>0</v>
      </c>
      <c r="D70" s="54">
        <v>3</v>
      </c>
    </row>
    <row r="71" spans="1:4" x14ac:dyDescent="0.45">
      <c r="A71" s="52" t="s">
        <v>123</v>
      </c>
      <c r="B71" s="53">
        <v>1</v>
      </c>
      <c r="C71" s="53">
        <v>0</v>
      </c>
      <c r="D71" s="54">
        <v>1</v>
      </c>
    </row>
    <row r="72" spans="1:4" x14ac:dyDescent="0.45">
      <c r="A72" s="52" t="s">
        <v>124</v>
      </c>
      <c r="B72" s="53">
        <v>1</v>
      </c>
      <c r="C72" s="53">
        <v>0</v>
      </c>
      <c r="D72" s="54">
        <v>1</v>
      </c>
    </row>
    <row r="73" spans="1:4" x14ac:dyDescent="0.45">
      <c r="A73" s="52" t="s">
        <v>125</v>
      </c>
      <c r="B73" s="53">
        <v>1</v>
      </c>
      <c r="C73" s="53">
        <v>0</v>
      </c>
      <c r="D73" s="54">
        <v>1</v>
      </c>
    </row>
    <row r="74" spans="1:4" x14ac:dyDescent="0.45">
      <c r="A74" s="52" t="s">
        <v>126</v>
      </c>
      <c r="B74" s="53">
        <v>0</v>
      </c>
      <c r="C74" s="53">
        <v>1</v>
      </c>
      <c r="D74" s="54">
        <v>1</v>
      </c>
    </row>
    <row r="75" spans="1:4" x14ac:dyDescent="0.45">
      <c r="A75" s="52" t="s">
        <v>127</v>
      </c>
      <c r="B75" s="53">
        <v>1</v>
      </c>
      <c r="C75" s="53">
        <v>0</v>
      </c>
      <c r="D75" s="54">
        <v>1</v>
      </c>
    </row>
    <row r="76" spans="1:4" x14ac:dyDescent="0.45">
      <c r="A76" s="52" t="s">
        <v>128</v>
      </c>
      <c r="B76" s="53">
        <v>3</v>
      </c>
      <c r="C76" s="53">
        <v>0</v>
      </c>
      <c r="D76" s="54">
        <v>3</v>
      </c>
    </row>
    <row r="77" spans="1:4" x14ac:dyDescent="0.45">
      <c r="A77" s="52" t="s">
        <v>129</v>
      </c>
      <c r="B77" s="53">
        <v>3</v>
      </c>
      <c r="C77" s="53">
        <v>1</v>
      </c>
      <c r="D77" s="54">
        <v>4</v>
      </c>
    </row>
    <row r="78" spans="1:4" x14ac:dyDescent="0.45">
      <c r="A78" s="52" t="s">
        <v>130</v>
      </c>
      <c r="B78" s="53">
        <v>1</v>
      </c>
      <c r="C78" s="53">
        <v>3</v>
      </c>
      <c r="D78" s="54">
        <v>4</v>
      </c>
    </row>
    <row r="79" spans="1:4" x14ac:dyDescent="0.45">
      <c r="A79" s="52" t="s">
        <v>131</v>
      </c>
      <c r="B79" s="53">
        <v>1</v>
      </c>
      <c r="C79" s="53">
        <v>1</v>
      </c>
      <c r="D79" s="54">
        <v>2</v>
      </c>
    </row>
    <row r="80" spans="1:4" x14ac:dyDescent="0.45">
      <c r="A80" s="52" t="s">
        <v>132</v>
      </c>
      <c r="B80" s="53">
        <v>0</v>
      </c>
      <c r="C80" s="53">
        <v>1</v>
      </c>
      <c r="D80" s="54">
        <v>1</v>
      </c>
    </row>
    <row r="81" spans="1:4" x14ac:dyDescent="0.45">
      <c r="A81" s="52" t="s">
        <v>133</v>
      </c>
      <c r="B81" s="53">
        <v>23</v>
      </c>
      <c r="C81" s="53">
        <v>11</v>
      </c>
      <c r="D81" s="54">
        <v>34</v>
      </c>
    </row>
    <row r="82" spans="1:4" x14ac:dyDescent="0.45">
      <c r="A82" s="52" t="s">
        <v>134</v>
      </c>
      <c r="B82" s="53">
        <v>3</v>
      </c>
      <c r="C82" s="53">
        <v>1</v>
      </c>
      <c r="D82" s="54">
        <v>4</v>
      </c>
    </row>
    <row r="83" spans="1:4" x14ac:dyDescent="0.45">
      <c r="A83" s="52" t="s">
        <v>135</v>
      </c>
      <c r="B83" s="53">
        <v>14</v>
      </c>
      <c r="C83" s="53">
        <v>10</v>
      </c>
      <c r="D83" s="54">
        <v>24</v>
      </c>
    </row>
    <row r="84" spans="1:4" x14ac:dyDescent="0.45">
      <c r="A84" s="52" t="s">
        <v>136</v>
      </c>
      <c r="B84" s="53">
        <v>1</v>
      </c>
      <c r="C84" s="53">
        <v>0</v>
      </c>
      <c r="D84" s="54">
        <v>1</v>
      </c>
    </row>
    <row r="85" spans="1:4" x14ac:dyDescent="0.45">
      <c r="A85" s="49" t="s">
        <v>30</v>
      </c>
      <c r="B85" s="49">
        <f>SUM(B4:B84)</f>
        <v>492</v>
      </c>
      <c r="C85" s="49">
        <f>SUM(C4:C84)</f>
        <v>151</v>
      </c>
      <c r="D85" s="83">
        <f>SUM(D4:D84)</f>
        <v>643</v>
      </c>
    </row>
  </sheetData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9BDAD8D501A6346ACAA52E0D21A8050" ma:contentTypeVersion="18" ma:contentTypeDescription="Create a new document." ma:contentTypeScope="" ma:versionID="a266eee527197bc7fe8fe9b5065b23f6">
  <xsd:schema xmlns:xsd="http://www.w3.org/2001/XMLSchema" xmlns:xs="http://www.w3.org/2001/XMLSchema" xmlns:p="http://schemas.microsoft.com/office/2006/metadata/properties" xmlns:ns2="cd192037-52ab-48d8-8cff-c9c762de9c61" xmlns:ns3="2428d621-8bf9-4b1a-92e0-a570f9fd5aa8" targetNamespace="http://schemas.microsoft.com/office/2006/metadata/properties" ma:root="true" ma:fieldsID="21c641c76ab723eded4fc24d960fee65" ns2:_="" ns3:_="">
    <xsd:import namespace="cd192037-52ab-48d8-8cff-c9c762de9c61"/>
    <xsd:import namespace="2428d621-8bf9-4b1a-92e0-a570f9fd5a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192037-52ab-48d8-8cff-c9c762de9c6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9dca3a3b-1f91-4153-80b6-b9fe4e62831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28d621-8bf9-4b1a-92e0-a570f9fd5aa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cc31636b-e82d-4300-a789-894ff077efb7}" ma:internalName="TaxCatchAll" ma:showField="CatchAllData" ma:web="2428d621-8bf9-4b1a-92e0-a570f9fd5aa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2428d621-8bf9-4b1a-92e0-a570f9fd5aa8">
      <UserInfo>
        <DisplayName/>
        <AccountId xsi:nil="true"/>
        <AccountType/>
      </UserInfo>
    </SharedWithUsers>
    <lcf76f155ced4ddcb4097134ff3c332f xmlns="cd192037-52ab-48d8-8cff-c9c762de9c61">
      <Terms xmlns="http://schemas.microsoft.com/office/infopath/2007/PartnerControls"/>
    </lcf76f155ced4ddcb4097134ff3c332f>
    <TaxCatchAll xmlns="2428d621-8bf9-4b1a-92e0-a570f9fd5aa8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B3629AE-51E3-4D55-BB23-A59C3F1AA52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d192037-52ab-48d8-8cff-c9c762de9c61"/>
    <ds:schemaRef ds:uri="2428d621-8bf9-4b1a-92e0-a570f9fd5a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41462E3-F1FA-4CFF-98EA-99B742773AE0}">
  <ds:schemaRefs>
    <ds:schemaRef ds:uri="http://purl.org/dc/terms/"/>
    <ds:schemaRef ds:uri="http://schemas.microsoft.com/office/2006/metadata/properties"/>
    <ds:schemaRef ds:uri="http://schemas.microsoft.com/office/infopath/2007/PartnerControls"/>
    <ds:schemaRef ds:uri="http://purl.org/dc/dcmitype/"/>
    <ds:schemaRef ds:uri="http://purl.org/dc/elements/1.1/"/>
    <ds:schemaRef ds:uri="2428d621-8bf9-4b1a-92e0-a570f9fd5aa8"/>
    <ds:schemaRef ds:uri="http://www.w3.org/XML/1998/namespace"/>
    <ds:schemaRef ds:uri="http://schemas.microsoft.com/office/2006/documentManagement/types"/>
    <ds:schemaRef ds:uri="cd192037-52ab-48d8-8cff-c9c762de9c61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9BCFF702-0AC4-4DE9-8DF7-9BDD0CC79BB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Notes</vt:lpstr>
      <vt:lpstr>Content</vt:lpstr>
      <vt:lpstr>Table_1_Gender</vt:lpstr>
      <vt:lpstr>Table_2_Age</vt:lpstr>
      <vt:lpstr>Table_3_Disability</vt:lpstr>
      <vt:lpstr>Table_4_Ethnicity</vt:lpstr>
      <vt:lpstr>Table_5_Sexual_Orientation</vt:lpstr>
      <vt:lpstr>Table_6_Pregnancy_Maternity</vt:lpstr>
      <vt:lpstr>Table_7_Job_Roles</vt:lpstr>
      <vt:lpstr>Table_8_Grade</vt:lpstr>
      <vt:lpstr>Table_9_Contract_Type</vt:lpstr>
      <vt:lpstr>Table_10_Working_Pattern</vt:lpstr>
      <vt:lpstr>Table_11_External_recruitment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Careers Wales Gyrfa Cymru Employer Equality Report Data 2023 - 24</dc:title>
  <dc:subject/>
  <dc:creator/>
  <cp:keywords/>
  <dc:description/>
  <cp:lastModifiedBy/>
  <cp:revision>1</cp:revision>
  <dcterms:created xsi:type="dcterms:W3CDTF">2025-06-03T12:02:59Z</dcterms:created>
  <dcterms:modified xsi:type="dcterms:W3CDTF">2025-06-03T13:10:07Z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xd_ProgID">
    <vt:lpwstr/>
  </property>
  <property fmtid="{D5CDD505-2E9C-101B-9397-08002B2CF9AE}" pid="4" name="ContentTypeId">
    <vt:lpwstr>0x010100A9BDAD8D501A6346ACAA52E0D21A8050</vt:lpwstr>
  </property>
  <property fmtid="{D5CDD505-2E9C-101B-9397-08002B2CF9AE}" pid="5" name="ComplianceAssetId">
    <vt:lpwstr/>
  </property>
  <property fmtid="{D5CDD505-2E9C-101B-9397-08002B2CF9AE}" pid="6" name="TemplateUrl">
    <vt:lpwstr/>
  </property>
  <property fmtid="{D5CDD505-2E9C-101B-9397-08002B2CF9AE}" pid="7" name="_ExtendedDescription">
    <vt:lpwstr/>
  </property>
  <property fmtid="{D5CDD505-2E9C-101B-9397-08002B2CF9AE}" pid="8" name="TriggerFlowInfo">
    <vt:lpwstr/>
  </property>
  <property fmtid="{D5CDD505-2E9C-101B-9397-08002B2CF9AE}" pid="9" name="xd_Signature">
    <vt:bool>false</vt:bool>
  </property>
</Properties>
</file>