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erswalesccdg.sharepoint.com/sites/InformationTeam/Shared Documents/General/Information Team/Websites - CW and WW/CW Main Site/Static Content/Education and Teaching Professionals/Pupil Destinations/2023/From Julie/To upload/"/>
    </mc:Choice>
  </mc:AlternateContent>
  <xr:revisionPtr revIDLastSave="65" documentId="13_ncr:4000b_{E9025F85-A111-4822-B5A3-983508B2516D}" xr6:coauthVersionLast="47" xr6:coauthVersionMax="47" xr10:uidLastSave="{A488930B-3C59-48E0-AC77-3E9716FE9EBA}"/>
  <bookViews>
    <workbookView xWindow="28680" yWindow="-120" windowWidth="29040" windowHeight="15720" xr2:uid="{00000000-000D-0000-FFFF-FFFF00000000}"/>
  </bookViews>
  <sheets>
    <sheet name="Year 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" i="1" l="1"/>
  <c r="L30" i="1"/>
  <c r="L28" i="1"/>
  <c r="L20" i="1"/>
  <c r="L8" i="1"/>
  <c r="L6" i="1"/>
  <c r="K48" i="1"/>
  <c r="G48" i="1"/>
  <c r="D46" i="1"/>
  <c r="L4" i="1"/>
  <c r="L16" i="1"/>
  <c r="L32" i="1"/>
  <c r="L40" i="1"/>
  <c r="C46" i="1"/>
  <c r="L2" i="1"/>
  <c r="L14" i="1"/>
  <c r="L18" i="1"/>
  <c r="L22" i="1"/>
  <c r="L34" i="1"/>
  <c r="L38" i="1"/>
  <c r="L10" i="1"/>
  <c r="L26" i="1"/>
  <c r="F48" i="1"/>
  <c r="J48" i="1"/>
  <c r="L12" i="1"/>
  <c r="L24" i="1"/>
  <c r="L42" i="1"/>
  <c r="H48" i="1"/>
  <c r="L44" i="1"/>
  <c r="E48" i="1"/>
  <c r="I48" i="1"/>
  <c r="L46" i="1" l="1"/>
  <c r="C48" i="1"/>
  <c r="L48" i="1"/>
  <c r="I49" i="1" l="1"/>
  <c r="H49" i="1"/>
  <c r="K49" i="1"/>
  <c r="G49" i="1"/>
  <c r="E49" i="1"/>
  <c r="F49" i="1"/>
  <c r="J49" i="1"/>
  <c r="C49" i="1"/>
</calcChain>
</file>

<file path=xl/sharedStrings.xml><?xml version="1.0" encoding="utf-8"?>
<sst xmlns="http://schemas.openxmlformats.org/spreadsheetml/2006/main" count="60" uniqueCount="37">
  <si>
    <t>LEA CODE</t>
  </si>
  <si>
    <t>LEA</t>
  </si>
  <si>
    <t>Continuing in Part time Education (less than 16 hours a week)</t>
  </si>
  <si>
    <t>Work Based Training - non employed status</t>
  </si>
  <si>
    <t>Work Based Training - Employment status</t>
  </si>
  <si>
    <t>Employed - Other</t>
  </si>
  <si>
    <t>Known not to be in Education, Training or Employment</t>
  </si>
  <si>
    <t>No response to survey</t>
  </si>
  <si>
    <t>Left the area</t>
  </si>
  <si>
    <t>Total number in cohort</t>
  </si>
  <si>
    <t>Continuing in Full Time Education (in school)</t>
  </si>
  <si>
    <t>Continuing in Full Time Education (in College)</t>
  </si>
  <si>
    <t xml:space="preserve">Isle of Anglesey County Council </t>
  </si>
  <si>
    <t>%</t>
  </si>
  <si>
    <t xml:space="preserve">Gwynedd Council </t>
  </si>
  <si>
    <t xml:space="preserve">Conwy County Borough Council </t>
  </si>
  <si>
    <t xml:space="preserve">Denbighshire County Council </t>
  </si>
  <si>
    <t xml:space="preserve">Flintshire County Council </t>
  </si>
  <si>
    <t xml:space="preserve">Wrexham County Borough Council </t>
  </si>
  <si>
    <t xml:space="preserve">Powys County Council </t>
  </si>
  <si>
    <t xml:space="preserve">Ceredigion County Council </t>
  </si>
  <si>
    <t xml:space="preserve">Pembrokeshire County Council </t>
  </si>
  <si>
    <t xml:space="preserve">Carmarthenshire County Council </t>
  </si>
  <si>
    <t xml:space="preserve">The City and County of Swansea </t>
  </si>
  <si>
    <t xml:space="preserve">Neath Port Talbot County Council </t>
  </si>
  <si>
    <t xml:space="preserve">Bridgend County Borough Council </t>
  </si>
  <si>
    <t xml:space="preserve">The Vale of Glamorgan County Council </t>
  </si>
  <si>
    <t xml:space="preserve">Rhondda Cynon Taff County Borough Council </t>
  </si>
  <si>
    <t xml:space="preserve">Merthyr Tydfil County Borough Council </t>
  </si>
  <si>
    <t xml:space="preserve">Caerphilly County Borough Council </t>
  </si>
  <si>
    <t xml:space="preserve">Blaenau Gwent County Borough Council </t>
  </si>
  <si>
    <t xml:space="preserve">Torfaen County Borough Council </t>
  </si>
  <si>
    <t xml:space="preserve">Monmouthshire County Council </t>
  </si>
  <si>
    <t xml:space="preserve">Newport City Council </t>
  </si>
  <si>
    <t xml:space="preserve">Cardiff County Council </t>
  </si>
  <si>
    <t>Sub Total</t>
  </si>
  <si>
    <t>All Wales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</si>
</sst>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165" fontId="0" fillId="0" borderId="1" xfId="0" applyNumberFormat="1" applyBorder="1"/>
    <xf numFmtId="165" fontId="2" fillId="0" borderId="0" xfId="0" applyNumberFormat="1" applyFont="1"/>
    <xf numFmtId="1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wrapText="1" readingOrder="1"/>
    </xf>
    <xf numFmtId="0" fontId="0" fillId="0" borderId="2" xfId="0" applyBorder="1" applyAlignment="1">
      <alignment horizontal="left" wrapText="1"/>
    </xf>
    <xf numFmtId="0" fontId="3" fillId="0" borderId="2" xfId="0" applyFont="1" applyBorder="1" applyAlignment="1">
      <alignment horizontal="left" wrapText="1" readingOrder="1"/>
    </xf>
  </cellXfs>
  <cellStyles count="1">
    <cellStyle name="Normal" xfId="0" builtinId="0"/>
  </cellStyles>
  <dxfs count="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6EF619-538D-4008-A7FF-6D3C2FCA17DA}" name="Year_11_Destinations_by_LEA_2023" displayName="Year_11_Destinations_by_LEA_2023" ref="A1:L49" totalsRowShown="0" headerRowDxfId="3" headerRowBorderDxfId="2" tableBorderDxfId="1">
  <autoFilter ref="A1:L49" xr:uid="{B36EF619-538D-4008-A7FF-6D3C2FCA17DA}"/>
  <tableColumns count="12">
    <tableColumn id="1" xr3:uid="{342CF0D0-5A52-451C-8DE0-ED16B400B124}" name="LEA CODE"/>
    <tableColumn id="2" xr3:uid="{7E519986-AB90-40E4-AA05-84A8ADBB1281}" name="LEA"/>
    <tableColumn id="3" xr3:uid="{C0A50488-3BE6-4389-955B-614C58758B56}" name="Continuing in Full Time Education (in school)"/>
    <tableColumn id="4" xr3:uid="{836F1E2E-BEAF-41D1-BF5D-B76238DA89A3}" name="Continuing in Full Time Education (in College)"/>
    <tableColumn id="5" xr3:uid="{2E1E64B3-CF1A-4003-86CE-A6C9B6CD5ABB}" name="Continuing in Part time Education (less than 16 hours a week)"/>
    <tableColumn id="6" xr3:uid="{801887F1-80B2-44FD-8372-899F9E2DFA1F}" name="Work Based Training - non employed status"/>
    <tableColumn id="7" xr3:uid="{68229A56-5BF9-4CF7-90ED-6DFEE09A9477}" name="Work Based Training - Employment status"/>
    <tableColumn id="8" xr3:uid="{6BAD6FFA-416F-434A-8A78-EF3F45E6ECA3}" name="Employed - Other"/>
    <tableColumn id="9" xr3:uid="{77FCC0CD-926B-4A97-86C6-0D9A9F14B1E3}" name="Known not to be in Education, Training or Employment"/>
    <tableColumn id="10" xr3:uid="{F591B9DB-9A54-4835-BEE0-2521A1E9D331}" name="No response to survey"/>
    <tableColumn id="11" xr3:uid="{AD7251F7-3C4C-46CF-B1F5-49F03935581C}" name="Left the area"/>
    <tableColumn id="12" xr3:uid="{034752BA-FE92-494A-A792-796A6A613407}" name="Total number in coh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5703125" customWidth="1"/>
    <col min="2" max="2" width="32.140625" customWidth="1"/>
    <col min="3" max="12" width="15.7109375" customWidth="1"/>
  </cols>
  <sheetData>
    <row r="1" spans="1:14" s="9" customFormat="1" ht="73.5" customHeight="1" x14ac:dyDescent="0.25">
      <c r="A1" s="12" t="s">
        <v>0</v>
      </c>
      <c r="B1" s="12" t="s">
        <v>1</v>
      </c>
      <c r="C1" s="13" t="s">
        <v>10</v>
      </c>
      <c r="D1" s="13" t="s">
        <v>11</v>
      </c>
      <c r="E1" s="14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</row>
    <row r="2" spans="1:14" x14ac:dyDescent="0.25">
      <c r="A2" s="2">
        <v>660</v>
      </c>
      <c r="B2" s="3" t="s">
        <v>12</v>
      </c>
      <c r="C2" s="4">
        <v>253</v>
      </c>
      <c r="D2" s="4">
        <v>292</v>
      </c>
      <c r="E2" s="4">
        <v>5</v>
      </c>
      <c r="F2" s="4">
        <v>18</v>
      </c>
      <c r="G2" s="4">
        <v>14</v>
      </c>
      <c r="H2" s="4">
        <v>27</v>
      </c>
      <c r="I2" s="4">
        <v>26</v>
      </c>
      <c r="J2" s="4">
        <v>3</v>
      </c>
      <c r="K2" s="4">
        <v>7</v>
      </c>
      <c r="L2" s="4">
        <f>SUM(C2:K2)</f>
        <v>645</v>
      </c>
      <c r="M2" s="1"/>
      <c r="N2" s="1"/>
    </row>
    <row r="3" spans="1:14" x14ac:dyDescent="0.25">
      <c r="A3" s="2" t="s">
        <v>13</v>
      </c>
      <c r="B3" s="3"/>
      <c r="C3" s="5">
        <v>39.224806201550386</v>
      </c>
      <c r="D3" s="5">
        <v>45.271317829457367</v>
      </c>
      <c r="E3" s="5">
        <v>0.77519379844961245</v>
      </c>
      <c r="F3" s="5">
        <v>2.7906976744186047</v>
      </c>
      <c r="G3" s="5">
        <v>2.1705426356589146</v>
      </c>
      <c r="H3" s="5">
        <v>4.1860465116279073</v>
      </c>
      <c r="I3" s="5">
        <v>4.0310077519379846</v>
      </c>
      <c r="J3" s="5">
        <v>0.46511627906976744</v>
      </c>
      <c r="K3" s="5">
        <v>1.0852713178294573</v>
      </c>
      <c r="L3" s="4"/>
      <c r="M3" s="6"/>
      <c r="N3" s="6"/>
    </row>
    <row r="4" spans="1:14" x14ac:dyDescent="0.25">
      <c r="A4" s="2">
        <v>661</v>
      </c>
      <c r="B4" s="3" t="s">
        <v>14</v>
      </c>
      <c r="C4" s="4">
        <v>401</v>
      </c>
      <c r="D4" s="4">
        <v>720</v>
      </c>
      <c r="E4" s="4">
        <v>2</v>
      </c>
      <c r="F4" s="4">
        <v>18</v>
      </c>
      <c r="G4" s="4">
        <v>49</v>
      </c>
      <c r="H4" s="4">
        <v>52</v>
      </c>
      <c r="I4" s="4">
        <v>28</v>
      </c>
      <c r="J4" s="4">
        <v>16</v>
      </c>
      <c r="K4" s="4">
        <v>10</v>
      </c>
      <c r="L4" s="4">
        <f>SUM(C4:K4)</f>
        <v>1296</v>
      </c>
      <c r="M4" s="1"/>
      <c r="N4" s="1"/>
    </row>
    <row r="5" spans="1:14" x14ac:dyDescent="0.25">
      <c r="A5" s="2" t="s">
        <v>13</v>
      </c>
      <c r="B5" s="3"/>
      <c r="C5" s="5">
        <v>30.941358024691358</v>
      </c>
      <c r="D5" s="5">
        <v>55.555555555555557</v>
      </c>
      <c r="E5" s="5">
        <v>0.15432098765432098</v>
      </c>
      <c r="F5" s="5">
        <v>1.3888888888888888</v>
      </c>
      <c r="G5" s="5">
        <v>3.7808641975308643</v>
      </c>
      <c r="H5" s="5">
        <v>4.0123456790123457</v>
      </c>
      <c r="I5" s="5">
        <v>2.1604938271604937</v>
      </c>
      <c r="J5" s="5">
        <v>1.2345679012345678</v>
      </c>
      <c r="K5" s="5">
        <v>0.77160493827160492</v>
      </c>
      <c r="L5" s="4"/>
      <c r="M5" s="6"/>
      <c r="N5" s="6"/>
    </row>
    <row r="6" spans="1:14" x14ac:dyDescent="0.25">
      <c r="A6" s="2">
        <v>662</v>
      </c>
      <c r="B6" s="3" t="s">
        <v>15</v>
      </c>
      <c r="C6" s="4">
        <v>545</v>
      </c>
      <c r="D6" s="4">
        <v>388</v>
      </c>
      <c r="E6" s="4">
        <v>1</v>
      </c>
      <c r="F6" s="4">
        <v>12</v>
      </c>
      <c r="G6" s="4">
        <v>21</v>
      </c>
      <c r="H6" s="4">
        <v>37</v>
      </c>
      <c r="I6" s="4">
        <v>21</v>
      </c>
      <c r="J6" s="4">
        <v>24</v>
      </c>
      <c r="K6" s="4">
        <v>5</v>
      </c>
      <c r="L6" s="4">
        <f>SUM(C6:K6)</f>
        <v>1054</v>
      </c>
      <c r="M6" s="1"/>
      <c r="N6" s="1"/>
    </row>
    <row r="7" spans="1:14" x14ac:dyDescent="0.25">
      <c r="A7" s="2" t="s">
        <v>13</v>
      </c>
      <c r="B7" s="3"/>
      <c r="C7" s="5">
        <v>51.70777988614801</v>
      </c>
      <c r="D7" s="5">
        <v>36.812144212523719</v>
      </c>
      <c r="E7" s="5">
        <v>9.4876660341555979E-2</v>
      </c>
      <c r="F7" s="5">
        <v>1.1385199240986716</v>
      </c>
      <c r="G7" s="5">
        <v>1.9924098671726755</v>
      </c>
      <c r="H7" s="5">
        <v>3.510436432637571</v>
      </c>
      <c r="I7" s="5">
        <v>1.9924098671726755</v>
      </c>
      <c r="J7" s="5">
        <v>2.2770398481973433</v>
      </c>
      <c r="K7" s="5">
        <v>0.47438330170777987</v>
      </c>
      <c r="L7" s="4"/>
      <c r="M7" s="6"/>
      <c r="N7" s="6"/>
    </row>
    <row r="8" spans="1:14" x14ac:dyDescent="0.25">
      <c r="A8" s="2">
        <v>663</v>
      </c>
      <c r="B8" s="3" t="s">
        <v>16</v>
      </c>
      <c r="C8" s="4">
        <v>429</v>
      </c>
      <c r="D8" s="4">
        <v>620</v>
      </c>
      <c r="E8" s="4">
        <v>3</v>
      </c>
      <c r="F8" s="4">
        <v>7</v>
      </c>
      <c r="G8" s="4">
        <v>26</v>
      </c>
      <c r="H8" s="4">
        <v>27</v>
      </c>
      <c r="I8" s="4">
        <v>29</v>
      </c>
      <c r="J8" s="4">
        <v>35</v>
      </c>
      <c r="K8" s="4">
        <v>8</v>
      </c>
      <c r="L8" s="4">
        <f>SUM(C8:K8)</f>
        <v>1184</v>
      </c>
      <c r="M8" s="1"/>
      <c r="N8" s="1"/>
    </row>
    <row r="9" spans="1:14" x14ac:dyDescent="0.25">
      <c r="A9" s="2" t="s">
        <v>13</v>
      </c>
      <c r="B9" s="3"/>
      <c r="C9" s="5">
        <v>36.233108108108105</v>
      </c>
      <c r="D9" s="5">
        <v>52.36486486486487</v>
      </c>
      <c r="E9" s="5">
        <v>0.2533783783783784</v>
      </c>
      <c r="F9" s="5">
        <v>0.59121621621621623</v>
      </c>
      <c r="G9" s="5">
        <v>2.1959459459459461</v>
      </c>
      <c r="H9" s="5">
        <v>2.2804054054054053</v>
      </c>
      <c r="I9" s="5">
        <v>2.4493243243243241</v>
      </c>
      <c r="J9" s="5">
        <v>2.9560810810810811</v>
      </c>
      <c r="K9" s="5">
        <v>0.67567567567567566</v>
      </c>
      <c r="L9" s="4"/>
      <c r="M9" s="6"/>
      <c r="N9" s="6"/>
    </row>
    <row r="10" spans="1:14" x14ac:dyDescent="0.25">
      <c r="A10" s="2">
        <v>664</v>
      </c>
      <c r="B10" s="3" t="s">
        <v>17</v>
      </c>
      <c r="C10" s="4">
        <v>509</v>
      </c>
      <c r="D10" s="4">
        <v>1001</v>
      </c>
      <c r="E10" s="4">
        <v>5</v>
      </c>
      <c r="F10" s="4">
        <v>31</v>
      </c>
      <c r="G10" s="4">
        <v>64</v>
      </c>
      <c r="H10" s="4">
        <v>47</v>
      </c>
      <c r="I10" s="4">
        <v>33</v>
      </c>
      <c r="J10" s="4">
        <v>19</v>
      </c>
      <c r="K10" s="4">
        <v>5</v>
      </c>
      <c r="L10" s="4">
        <f>SUM(C10:K10)</f>
        <v>1714</v>
      </c>
      <c r="M10" s="1"/>
      <c r="N10" s="1"/>
    </row>
    <row r="11" spans="1:14" x14ac:dyDescent="0.25">
      <c r="A11" s="2" t="s">
        <v>13</v>
      </c>
      <c r="B11" s="3"/>
      <c r="C11" s="5">
        <v>29.69661610268378</v>
      </c>
      <c r="D11" s="5">
        <v>58.401400233372222</v>
      </c>
      <c r="E11" s="5">
        <v>0.29171528588098017</v>
      </c>
      <c r="F11" s="5">
        <v>1.8086347724620768</v>
      </c>
      <c r="G11" s="5">
        <v>3.7339556592765457</v>
      </c>
      <c r="H11" s="5">
        <v>2.7421236872812136</v>
      </c>
      <c r="I11" s="5">
        <v>1.9253208868144693</v>
      </c>
      <c r="J11" s="5">
        <v>1.1085180863477246</v>
      </c>
      <c r="K11" s="5">
        <v>0.29171528588098017</v>
      </c>
      <c r="L11" s="4"/>
      <c r="M11" s="6"/>
      <c r="N11" s="6"/>
    </row>
    <row r="12" spans="1:14" ht="26.25" x14ac:dyDescent="0.25">
      <c r="A12" s="2">
        <v>665</v>
      </c>
      <c r="B12" s="3" t="s">
        <v>18</v>
      </c>
      <c r="C12" s="4">
        <v>177</v>
      </c>
      <c r="D12" s="4">
        <v>898</v>
      </c>
      <c r="E12" s="4">
        <v>6</v>
      </c>
      <c r="F12" s="4">
        <v>18</v>
      </c>
      <c r="G12" s="4">
        <v>33</v>
      </c>
      <c r="H12" s="4">
        <v>51</v>
      </c>
      <c r="I12" s="4">
        <v>25</v>
      </c>
      <c r="J12" s="4">
        <v>21</v>
      </c>
      <c r="K12" s="4">
        <v>5</v>
      </c>
      <c r="L12" s="4">
        <f>SUM(C12:K12)</f>
        <v>1234</v>
      </c>
      <c r="M12" s="1"/>
      <c r="N12" s="1"/>
    </row>
    <row r="13" spans="1:14" x14ac:dyDescent="0.25">
      <c r="A13" s="2" t="s">
        <v>13</v>
      </c>
      <c r="B13" s="3"/>
      <c r="C13" s="5">
        <v>14.343598055105348</v>
      </c>
      <c r="D13" s="5">
        <v>72.771474878444081</v>
      </c>
      <c r="E13" s="5">
        <v>0.48622366288492713</v>
      </c>
      <c r="F13" s="5">
        <v>1.4586709886547813</v>
      </c>
      <c r="G13" s="5">
        <v>2.674230145867099</v>
      </c>
      <c r="H13" s="5">
        <v>4.1329011345218802</v>
      </c>
      <c r="I13" s="5">
        <v>2.025931928687196</v>
      </c>
      <c r="J13" s="5">
        <v>1.7017828200972445</v>
      </c>
      <c r="K13" s="5">
        <v>0.4051863857374392</v>
      </c>
      <c r="L13" s="4"/>
      <c r="M13" s="6"/>
      <c r="N13" s="6"/>
    </row>
    <row r="14" spans="1:14" x14ac:dyDescent="0.25">
      <c r="A14" s="2">
        <v>666</v>
      </c>
      <c r="B14" s="3" t="s">
        <v>19</v>
      </c>
      <c r="C14" s="4">
        <v>453</v>
      </c>
      <c r="D14" s="4">
        <v>657</v>
      </c>
      <c r="E14" s="4">
        <v>15</v>
      </c>
      <c r="F14" s="4">
        <v>10</v>
      </c>
      <c r="G14" s="4">
        <v>27</v>
      </c>
      <c r="H14" s="4">
        <v>51</v>
      </c>
      <c r="I14" s="4">
        <v>20</v>
      </c>
      <c r="J14" s="4">
        <v>25</v>
      </c>
      <c r="K14" s="4">
        <v>13</v>
      </c>
      <c r="L14" s="4">
        <f>SUM(C14:K14)</f>
        <v>1271</v>
      </c>
      <c r="M14" s="1"/>
      <c r="N14" s="1"/>
    </row>
    <row r="15" spans="1:14" x14ac:dyDescent="0.25">
      <c r="A15" s="2" t="s">
        <v>13</v>
      </c>
      <c r="B15" s="3"/>
      <c r="C15" s="5">
        <v>35.641227380015735</v>
      </c>
      <c r="D15" s="5">
        <v>51.691581431943355</v>
      </c>
      <c r="E15" s="5">
        <v>1.1801730920535012</v>
      </c>
      <c r="F15" s="5">
        <v>0.78678206136900075</v>
      </c>
      <c r="G15" s="5">
        <v>2.1243115656963023</v>
      </c>
      <c r="H15" s="5">
        <v>4.0125885129819041</v>
      </c>
      <c r="I15" s="5">
        <v>1.5735641227380015</v>
      </c>
      <c r="J15" s="5">
        <v>1.9669551534225018</v>
      </c>
      <c r="K15" s="5">
        <v>1.0228166797797011</v>
      </c>
      <c r="L15" s="4"/>
      <c r="M15" s="6"/>
      <c r="N15" s="6"/>
    </row>
    <row r="16" spans="1:14" x14ac:dyDescent="0.25">
      <c r="A16" s="2">
        <v>667</v>
      </c>
      <c r="B16" s="3" t="s">
        <v>20</v>
      </c>
      <c r="C16" s="4">
        <v>360</v>
      </c>
      <c r="D16" s="4">
        <v>267</v>
      </c>
      <c r="E16" s="4">
        <v>3</v>
      </c>
      <c r="F16" s="4">
        <v>18</v>
      </c>
      <c r="G16" s="4">
        <v>39</v>
      </c>
      <c r="H16" s="4">
        <v>24</v>
      </c>
      <c r="I16" s="4">
        <v>11</v>
      </c>
      <c r="J16" s="4">
        <v>8</v>
      </c>
      <c r="K16" s="4">
        <v>9</v>
      </c>
      <c r="L16" s="4">
        <f>SUM(C16:K16)</f>
        <v>739</v>
      </c>
      <c r="M16" s="1"/>
      <c r="N16" s="1"/>
    </row>
    <row r="17" spans="1:14" x14ac:dyDescent="0.25">
      <c r="A17" s="2" t="s">
        <v>13</v>
      </c>
      <c r="B17" s="3"/>
      <c r="C17" s="5">
        <v>48.714479025710425</v>
      </c>
      <c r="D17" s="5">
        <v>36.129905277401896</v>
      </c>
      <c r="E17" s="5">
        <v>0.40595399188092013</v>
      </c>
      <c r="F17" s="5">
        <v>2.4357239512855209</v>
      </c>
      <c r="G17" s="5">
        <v>5.2774018944519625</v>
      </c>
      <c r="H17" s="5">
        <v>3.247631935047361</v>
      </c>
      <c r="I17" s="5">
        <v>1.4884979702300407</v>
      </c>
      <c r="J17" s="5">
        <v>1.0825439783491204</v>
      </c>
      <c r="K17" s="5">
        <v>1.2178619756427604</v>
      </c>
      <c r="L17" s="7"/>
      <c r="M17" s="6"/>
      <c r="N17" s="6"/>
    </row>
    <row r="18" spans="1:14" x14ac:dyDescent="0.25">
      <c r="A18" s="2">
        <v>668</v>
      </c>
      <c r="B18" s="3" t="s">
        <v>21</v>
      </c>
      <c r="C18" s="4">
        <v>338</v>
      </c>
      <c r="D18" s="4">
        <v>660</v>
      </c>
      <c r="E18" s="4">
        <v>6</v>
      </c>
      <c r="F18" s="4">
        <v>85</v>
      </c>
      <c r="G18" s="4">
        <v>26</v>
      </c>
      <c r="H18" s="4">
        <v>39</v>
      </c>
      <c r="I18" s="4">
        <v>28</v>
      </c>
      <c r="J18" s="4">
        <v>23</v>
      </c>
      <c r="K18" s="4">
        <v>6</v>
      </c>
      <c r="L18" s="4">
        <f>SUM(C18:K18)</f>
        <v>1211</v>
      </c>
      <c r="M18" s="1"/>
      <c r="N18" s="1"/>
    </row>
    <row r="19" spans="1:14" x14ac:dyDescent="0.25">
      <c r="A19" s="2" t="s">
        <v>13</v>
      </c>
      <c r="B19" s="3"/>
      <c r="C19" s="5">
        <v>27.910817506193229</v>
      </c>
      <c r="D19" s="5">
        <v>54.500412881915771</v>
      </c>
      <c r="E19" s="5">
        <v>0.495458298926507</v>
      </c>
      <c r="F19" s="5">
        <v>7.0189925681255163</v>
      </c>
      <c r="G19" s="5">
        <v>2.1469859620148637</v>
      </c>
      <c r="H19" s="5">
        <v>3.2204789430222958</v>
      </c>
      <c r="I19" s="5">
        <v>2.3121387283236992</v>
      </c>
      <c r="J19" s="5">
        <v>1.8992568125516103</v>
      </c>
      <c r="K19" s="5">
        <v>0.495458298926507</v>
      </c>
      <c r="L19" s="4"/>
      <c r="M19" s="6"/>
      <c r="N19" s="6"/>
    </row>
    <row r="20" spans="1:14" x14ac:dyDescent="0.25">
      <c r="A20" s="2">
        <v>669</v>
      </c>
      <c r="B20" s="3" t="s">
        <v>22</v>
      </c>
      <c r="C20" s="4">
        <v>723</v>
      </c>
      <c r="D20" s="4">
        <v>1004</v>
      </c>
      <c r="E20" s="4">
        <v>12</v>
      </c>
      <c r="F20" s="4">
        <v>65</v>
      </c>
      <c r="G20" s="4">
        <v>43</v>
      </c>
      <c r="H20" s="4">
        <v>57</v>
      </c>
      <c r="I20" s="4">
        <v>46</v>
      </c>
      <c r="J20" s="4">
        <v>22</v>
      </c>
      <c r="K20" s="4">
        <v>15</v>
      </c>
      <c r="L20" s="4">
        <f>SUM(C20:K20)</f>
        <v>1987</v>
      </c>
      <c r="M20" s="1"/>
      <c r="N20" s="1"/>
    </row>
    <row r="21" spans="1:14" x14ac:dyDescent="0.25">
      <c r="A21" s="2" t="s">
        <v>13</v>
      </c>
      <c r="B21" s="3"/>
      <c r="C21" s="5">
        <v>36.386512330145948</v>
      </c>
      <c r="D21" s="5">
        <v>50.528434826371416</v>
      </c>
      <c r="E21" s="5">
        <v>0.60392551585304477</v>
      </c>
      <c r="F21" s="5">
        <v>3.271263210870659</v>
      </c>
      <c r="G21" s="5">
        <v>2.1640664318067437</v>
      </c>
      <c r="H21" s="5">
        <v>2.868646200301963</v>
      </c>
      <c r="I21" s="5">
        <v>2.3150478107700048</v>
      </c>
      <c r="J21" s="5">
        <v>1.1071967790639154</v>
      </c>
      <c r="K21" s="5">
        <v>0.75490689481630602</v>
      </c>
      <c r="L21" s="4"/>
      <c r="M21" s="6"/>
      <c r="N21" s="6"/>
    </row>
    <row r="22" spans="1:14" x14ac:dyDescent="0.25">
      <c r="A22" s="2">
        <v>670</v>
      </c>
      <c r="B22" s="3" t="s">
        <v>23</v>
      </c>
      <c r="C22" s="4">
        <v>694</v>
      </c>
      <c r="D22" s="4">
        <v>1602</v>
      </c>
      <c r="E22" s="4">
        <v>10</v>
      </c>
      <c r="F22" s="4">
        <v>96</v>
      </c>
      <c r="G22" s="4">
        <v>53</v>
      </c>
      <c r="H22" s="4">
        <v>88</v>
      </c>
      <c r="I22" s="4">
        <v>50</v>
      </c>
      <c r="J22" s="4">
        <v>1</v>
      </c>
      <c r="K22" s="4">
        <v>17</v>
      </c>
      <c r="L22" s="4">
        <f>SUM(C22:K22)</f>
        <v>2611</v>
      </c>
      <c r="M22" s="1"/>
      <c r="N22" s="1"/>
    </row>
    <row r="23" spans="1:14" x14ac:dyDescent="0.25">
      <c r="A23" s="2" t="s">
        <v>13</v>
      </c>
      <c r="B23" s="3"/>
      <c r="C23" s="5">
        <v>26.579854461891994</v>
      </c>
      <c r="D23" s="5">
        <v>61.355802374569137</v>
      </c>
      <c r="E23" s="5">
        <v>0.38299502106472616</v>
      </c>
      <c r="F23" s="5">
        <v>3.6767522022213712</v>
      </c>
      <c r="G23" s="5">
        <v>2.0298736116430489</v>
      </c>
      <c r="H23" s="5">
        <v>3.37035618536959</v>
      </c>
      <c r="I23" s="5">
        <v>1.9149751053236308</v>
      </c>
      <c r="J23" s="5">
        <v>3.8299502106472615E-2</v>
      </c>
      <c r="K23" s="5">
        <v>0.65109153581003443</v>
      </c>
      <c r="L23" s="4"/>
      <c r="M23" s="6"/>
      <c r="N23" s="6"/>
    </row>
    <row r="24" spans="1:14" x14ac:dyDescent="0.25">
      <c r="A24" s="2">
        <v>671</v>
      </c>
      <c r="B24" s="3" t="s">
        <v>24</v>
      </c>
      <c r="C24" s="4">
        <v>224</v>
      </c>
      <c r="D24" s="4">
        <v>1077</v>
      </c>
      <c r="E24" s="4">
        <v>5</v>
      </c>
      <c r="F24" s="4">
        <v>149</v>
      </c>
      <c r="G24" s="4">
        <v>46</v>
      </c>
      <c r="H24" s="4">
        <v>45</v>
      </c>
      <c r="I24" s="4">
        <v>20</v>
      </c>
      <c r="J24" s="4">
        <v>0</v>
      </c>
      <c r="K24" s="4">
        <v>4</v>
      </c>
      <c r="L24" s="4">
        <f>SUM(C24:K24)</f>
        <v>1570</v>
      </c>
      <c r="M24" s="1"/>
      <c r="N24" s="1"/>
    </row>
    <row r="25" spans="1:14" x14ac:dyDescent="0.25">
      <c r="A25" s="2" t="s">
        <v>13</v>
      </c>
      <c r="B25" s="3"/>
      <c r="C25" s="5">
        <v>14.267515923566879</v>
      </c>
      <c r="D25" s="5">
        <v>68.598726114649679</v>
      </c>
      <c r="E25" s="5">
        <v>0.31847133757961787</v>
      </c>
      <c r="F25" s="5">
        <v>9.4904458598726116</v>
      </c>
      <c r="G25" s="5">
        <v>2.9299363057324843</v>
      </c>
      <c r="H25" s="5">
        <v>2.8662420382165608</v>
      </c>
      <c r="I25" s="5">
        <v>1.2738853503184715</v>
      </c>
      <c r="J25" s="5">
        <v>0</v>
      </c>
      <c r="K25" s="5">
        <v>0.25477707006369427</v>
      </c>
      <c r="L25" s="4"/>
      <c r="M25" s="6"/>
      <c r="N25" s="6"/>
    </row>
    <row r="26" spans="1:14" ht="26.25" x14ac:dyDescent="0.25">
      <c r="A26" s="2">
        <v>672</v>
      </c>
      <c r="B26" s="3" t="s">
        <v>25</v>
      </c>
      <c r="C26" s="4">
        <v>838</v>
      </c>
      <c r="D26" s="4">
        <v>565</v>
      </c>
      <c r="E26" s="4">
        <v>9</v>
      </c>
      <c r="F26" s="4">
        <v>37</v>
      </c>
      <c r="G26" s="4">
        <v>39</v>
      </c>
      <c r="H26" s="4">
        <v>64</v>
      </c>
      <c r="I26" s="4">
        <v>23</v>
      </c>
      <c r="J26" s="4">
        <v>30</v>
      </c>
      <c r="K26" s="4">
        <v>5</v>
      </c>
      <c r="L26" s="4">
        <f>SUM(C26:K26)</f>
        <v>1610</v>
      </c>
      <c r="M26" s="1"/>
      <c r="N26" s="1"/>
    </row>
    <row r="27" spans="1:14" x14ac:dyDescent="0.25">
      <c r="A27" s="2" t="s">
        <v>13</v>
      </c>
      <c r="B27" s="3"/>
      <c r="C27" s="5">
        <v>52.049689440993788</v>
      </c>
      <c r="D27" s="5">
        <v>35.093167701863351</v>
      </c>
      <c r="E27" s="5">
        <v>0.55900621118012428</v>
      </c>
      <c r="F27" s="5">
        <v>2.298136645962733</v>
      </c>
      <c r="G27" s="5">
        <v>2.4223602484472049</v>
      </c>
      <c r="H27" s="5">
        <v>3.9751552795031055</v>
      </c>
      <c r="I27" s="5">
        <v>1.4285714285714286</v>
      </c>
      <c r="J27" s="5">
        <v>1.8633540372670807</v>
      </c>
      <c r="K27" s="5">
        <v>0.3105590062111801</v>
      </c>
      <c r="L27" s="4"/>
      <c r="M27" s="6"/>
      <c r="N27" s="6"/>
    </row>
    <row r="28" spans="1:14" ht="26.25" x14ac:dyDescent="0.25">
      <c r="A28" s="2">
        <v>673</v>
      </c>
      <c r="B28" s="3" t="s">
        <v>26</v>
      </c>
      <c r="C28" s="4">
        <v>863</v>
      </c>
      <c r="D28" s="4">
        <v>621</v>
      </c>
      <c r="E28" s="4">
        <v>7</v>
      </c>
      <c r="F28" s="4">
        <v>50</v>
      </c>
      <c r="G28" s="4">
        <v>26</v>
      </c>
      <c r="H28" s="4">
        <v>41</v>
      </c>
      <c r="I28" s="4">
        <v>20</v>
      </c>
      <c r="J28" s="4">
        <v>23</v>
      </c>
      <c r="K28" s="4">
        <v>3</v>
      </c>
      <c r="L28" s="4">
        <f>SUM(C28:K28)</f>
        <v>1654</v>
      </c>
      <c r="M28" s="1"/>
      <c r="N28" s="1"/>
    </row>
    <row r="29" spans="1:14" x14ac:dyDescent="0.25">
      <c r="A29" s="2" t="s">
        <v>13</v>
      </c>
      <c r="B29" s="3"/>
      <c r="C29" s="5">
        <v>52.176541717049574</v>
      </c>
      <c r="D29" s="5">
        <v>37.545344619105201</v>
      </c>
      <c r="E29" s="5">
        <v>0.42321644498186217</v>
      </c>
      <c r="F29" s="5">
        <v>3.0229746070133015</v>
      </c>
      <c r="G29" s="5">
        <v>1.5719467956469164</v>
      </c>
      <c r="H29" s="5">
        <v>2.4788391777509067</v>
      </c>
      <c r="I29" s="5">
        <v>1.2091898428053205</v>
      </c>
      <c r="J29" s="5">
        <v>1.3905683192261185</v>
      </c>
      <c r="K29" s="5">
        <v>0.18137847642079807</v>
      </c>
      <c r="L29" s="4"/>
      <c r="M29" s="6"/>
      <c r="N29" s="6"/>
    </row>
    <row r="30" spans="1:14" ht="26.25" x14ac:dyDescent="0.25">
      <c r="A30" s="2">
        <v>674</v>
      </c>
      <c r="B30" s="3" t="s">
        <v>27</v>
      </c>
      <c r="C30" s="4">
        <v>976</v>
      </c>
      <c r="D30" s="4">
        <v>1398</v>
      </c>
      <c r="E30" s="4">
        <v>8</v>
      </c>
      <c r="F30" s="4">
        <v>72</v>
      </c>
      <c r="G30" s="4">
        <v>70</v>
      </c>
      <c r="H30" s="4">
        <v>89</v>
      </c>
      <c r="I30" s="4">
        <v>78</v>
      </c>
      <c r="J30" s="4">
        <v>20</v>
      </c>
      <c r="K30" s="4">
        <v>11</v>
      </c>
      <c r="L30" s="4">
        <f>SUM(C30:K30)</f>
        <v>2722</v>
      </c>
      <c r="M30" s="1"/>
      <c r="N30" s="1"/>
    </row>
    <row r="31" spans="1:14" x14ac:dyDescent="0.25">
      <c r="A31" s="2" t="s">
        <v>13</v>
      </c>
      <c r="B31" s="3"/>
      <c r="C31" s="5">
        <v>35.855988243938278</v>
      </c>
      <c r="D31" s="5">
        <v>51.359294636296838</v>
      </c>
      <c r="E31" s="5">
        <v>0.29390154298310062</v>
      </c>
      <c r="F31" s="5">
        <v>2.645113886847906</v>
      </c>
      <c r="G31" s="5">
        <v>2.5716385011021305</v>
      </c>
      <c r="H31" s="5">
        <v>3.2696546656869949</v>
      </c>
      <c r="I31" s="5">
        <v>2.8655400440852312</v>
      </c>
      <c r="J31" s="5">
        <v>0.73475385745775168</v>
      </c>
      <c r="K31" s="5">
        <v>0.40411462160176342</v>
      </c>
      <c r="L31" s="4"/>
      <c r="M31" s="6"/>
      <c r="N31" s="6"/>
    </row>
    <row r="32" spans="1:14" ht="26.25" x14ac:dyDescent="0.25">
      <c r="A32" s="2">
        <v>675</v>
      </c>
      <c r="B32" s="3" t="s">
        <v>28</v>
      </c>
      <c r="C32" s="4">
        <v>27</v>
      </c>
      <c r="D32" s="4">
        <v>485</v>
      </c>
      <c r="E32" s="4">
        <v>8</v>
      </c>
      <c r="F32" s="4">
        <v>22</v>
      </c>
      <c r="G32" s="4">
        <v>11</v>
      </c>
      <c r="H32" s="4">
        <v>36</v>
      </c>
      <c r="I32" s="4">
        <v>9</v>
      </c>
      <c r="J32" s="4">
        <v>2</v>
      </c>
      <c r="K32" s="4">
        <v>2</v>
      </c>
      <c r="L32" s="4">
        <f>SUM(C32:K32)</f>
        <v>602</v>
      </c>
      <c r="M32" s="1"/>
      <c r="N32" s="1"/>
    </row>
    <row r="33" spans="1:14" x14ac:dyDescent="0.25">
      <c r="A33" s="2" t="s">
        <v>13</v>
      </c>
      <c r="B33" s="3"/>
      <c r="C33" s="5">
        <v>4.485049833887043</v>
      </c>
      <c r="D33" s="5">
        <v>80.564784053156146</v>
      </c>
      <c r="E33" s="5">
        <v>1.3289036544850499</v>
      </c>
      <c r="F33" s="5">
        <v>3.6544850498338874</v>
      </c>
      <c r="G33" s="5">
        <v>1.8272425249169437</v>
      </c>
      <c r="H33" s="5">
        <v>5.9800664451827243</v>
      </c>
      <c r="I33" s="5">
        <v>1.4950166112956811</v>
      </c>
      <c r="J33" s="5">
        <v>0.33222591362126247</v>
      </c>
      <c r="K33" s="5">
        <v>0.33222591362126247</v>
      </c>
      <c r="L33" s="4"/>
      <c r="M33" s="6"/>
      <c r="N33" s="6"/>
    </row>
    <row r="34" spans="1:14" ht="26.25" x14ac:dyDescent="0.25">
      <c r="A34" s="2">
        <v>676</v>
      </c>
      <c r="B34" s="3" t="s">
        <v>29</v>
      </c>
      <c r="C34" s="4">
        <v>392</v>
      </c>
      <c r="D34" s="4">
        <v>1298</v>
      </c>
      <c r="E34" s="4">
        <v>15</v>
      </c>
      <c r="F34" s="4">
        <v>91</v>
      </c>
      <c r="G34" s="4">
        <v>26</v>
      </c>
      <c r="H34" s="4">
        <v>74</v>
      </c>
      <c r="I34" s="4">
        <v>46</v>
      </c>
      <c r="J34" s="4">
        <v>0</v>
      </c>
      <c r="K34" s="4">
        <v>5</v>
      </c>
      <c r="L34" s="4">
        <f>SUM(C34:K34)</f>
        <v>1947</v>
      </c>
      <c r="M34" s="1"/>
      <c r="N34" s="1"/>
    </row>
    <row r="35" spans="1:14" x14ac:dyDescent="0.25">
      <c r="A35" s="2" t="s">
        <v>13</v>
      </c>
      <c r="B35" s="3"/>
      <c r="C35" s="5">
        <v>20.133538777606574</v>
      </c>
      <c r="D35" s="5">
        <v>66.666666666666657</v>
      </c>
      <c r="E35" s="5">
        <v>0.77041602465331283</v>
      </c>
      <c r="F35" s="5">
        <v>4.6738572162300978</v>
      </c>
      <c r="G35" s="5">
        <v>1.335387776065742</v>
      </c>
      <c r="H35" s="5">
        <v>3.8007190549563434</v>
      </c>
      <c r="I35" s="5">
        <v>2.3626091422701592</v>
      </c>
      <c r="J35" s="5">
        <v>0</v>
      </c>
      <c r="K35" s="5">
        <v>0.25680534155110424</v>
      </c>
      <c r="L35" s="4"/>
      <c r="M35" s="6"/>
      <c r="N35" s="6"/>
    </row>
    <row r="36" spans="1:14" ht="26.25" x14ac:dyDescent="0.25">
      <c r="A36" s="2">
        <v>677</v>
      </c>
      <c r="B36" s="3" t="s">
        <v>30</v>
      </c>
      <c r="C36" s="4">
        <v>4</v>
      </c>
      <c r="D36" s="4">
        <v>453</v>
      </c>
      <c r="E36" s="4">
        <v>4</v>
      </c>
      <c r="F36" s="4">
        <v>46</v>
      </c>
      <c r="G36" s="4">
        <v>3</v>
      </c>
      <c r="H36" s="4">
        <v>23</v>
      </c>
      <c r="I36" s="4">
        <v>14</v>
      </c>
      <c r="J36" s="4">
        <v>16</v>
      </c>
      <c r="K36" s="4">
        <v>0</v>
      </c>
      <c r="L36" s="4">
        <f>SUM(C36:K36)</f>
        <v>563</v>
      </c>
      <c r="M36" s="1"/>
      <c r="N36" s="1"/>
    </row>
    <row r="37" spans="1:14" x14ac:dyDescent="0.25">
      <c r="A37" s="2" t="s">
        <v>13</v>
      </c>
      <c r="B37" s="3"/>
      <c r="C37" s="5">
        <v>0.71047957371225579</v>
      </c>
      <c r="D37" s="5">
        <v>80.461811722912969</v>
      </c>
      <c r="E37" s="5">
        <v>0.71047957371225579</v>
      </c>
      <c r="F37" s="5">
        <v>8.1705150976909415</v>
      </c>
      <c r="G37" s="5">
        <v>0.53285968028419184</v>
      </c>
      <c r="H37" s="5">
        <v>4.0852575488454708</v>
      </c>
      <c r="I37" s="5">
        <v>2.4866785079928952</v>
      </c>
      <c r="J37" s="5">
        <v>2.8419182948490231</v>
      </c>
      <c r="K37" s="5">
        <v>0</v>
      </c>
      <c r="L37" s="4"/>
      <c r="M37" s="6"/>
      <c r="N37" s="6"/>
    </row>
    <row r="38" spans="1:14" x14ac:dyDescent="0.25">
      <c r="A38" s="2">
        <v>678</v>
      </c>
      <c r="B38" s="3" t="s">
        <v>31</v>
      </c>
      <c r="C38" s="4">
        <v>107</v>
      </c>
      <c r="D38" s="4">
        <v>762</v>
      </c>
      <c r="E38" s="4">
        <v>13</v>
      </c>
      <c r="F38" s="4">
        <v>109</v>
      </c>
      <c r="G38" s="4">
        <v>26</v>
      </c>
      <c r="H38" s="4">
        <v>36</v>
      </c>
      <c r="I38" s="4">
        <v>21</v>
      </c>
      <c r="J38" s="4">
        <v>8</v>
      </c>
      <c r="K38" s="4">
        <v>2</v>
      </c>
      <c r="L38" s="4">
        <f>SUM(C38:K38)</f>
        <v>1084</v>
      </c>
      <c r="M38" s="1"/>
      <c r="N38" s="1"/>
    </row>
    <row r="39" spans="1:14" x14ac:dyDescent="0.25">
      <c r="A39" s="2" t="s">
        <v>13</v>
      </c>
      <c r="B39" s="3"/>
      <c r="C39" s="5">
        <v>9.8708487084870846</v>
      </c>
      <c r="D39" s="5">
        <v>70.295202952029527</v>
      </c>
      <c r="E39" s="5">
        <v>1.1992619926199262</v>
      </c>
      <c r="F39" s="5">
        <v>10.055350553505535</v>
      </c>
      <c r="G39" s="5">
        <v>2.3985239852398523</v>
      </c>
      <c r="H39" s="5">
        <v>3.3210332103321036</v>
      </c>
      <c r="I39" s="5">
        <v>1.9372693726937271</v>
      </c>
      <c r="J39" s="5">
        <v>0.73800738007380073</v>
      </c>
      <c r="K39" s="5">
        <v>0.18450184501845018</v>
      </c>
      <c r="L39" s="4"/>
      <c r="M39" s="6"/>
      <c r="N39" s="6"/>
    </row>
    <row r="40" spans="1:14" x14ac:dyDescent="0.25">
      <c r="A40" s="2">
        <v>679</v>
      </c>
      <c r="B40" s="3" t="s">
        <v>32</v>
      </c>
      <c r="C40" s="4">
        <v>370</v>
      </c>
      <c r="D40" s="4">
        <v>304</v>
      </c>
      <c r="E40" s="4">
        <v>3</v>
      </c>
      <c r="F40" s="4">
        <v>15</v>
      </c>
      <c r="G40" s="4">
        <v>11</v>
      </c>
      <c r="H40" s="4">
        <v>32</v>
      </c>
      <c r="I40" s="4">
        <v>14</v>
      </c>
      <c r="J40" s="4">
        <v>2</v>
      </c>
      <c r="K40" s="4">
        <v>6</v>
      </c>
      <c r="L40" s="4">
        <f>SUM(C40:K40)</f>
        <v>757</v>
      </c>
      <c r="M40" s="1"/>
      <c r="N40" s="1"/>
    </row>
    <row r="41" spans="1:14" x14ac:dyDescent="0.25">
      <c r="A41" s="2" t="s">
        <v>13</v>
      </c>
      <c r="B41" s="3"/>
      <c r="C41" s="5">
        <v>48.877146631439892</v>
      </c>
      <c r="D41" s="5">
        <v>40.158520475561424</v>
      </c>
      <c r="E41" s="5">
        <v>0.39630118890356669</v>
      </c>
      <c r="F41" s="5">
        <v>1.9815059445178336</v>
      </c>
      <c r="G41" s="5">
        <v>1.4531043593130779</v>
      </c>
      <c r="H41" s="5">
        <v>4.2272126816380453</v>
      </c>
      <c r="I41" s="5">
        <v>1.8494055482166447</v>
      </c>
      <c r="J41" s="5">
        <v>0.26420079260237783</v>
      </c>
      <c r="K41" s="5">
        <v>0.79260237780713338</v>
      </c>
      <c r="L41" s="4"/>
      <c r="M41" s="6"/>
      <c r="N41" s="6"/>
    </row>
    <row r="42" spans="1:14" ht="23.25" customHeight="1" x14ac:dyDescent="0.25">
      <c r="A42" s="2">
        <v>680</v>
      </c>
      <c r="B42" s="3" t="s">
        <v>33</v>
      </c>
      <c r="C42" s="4">
        <v>821</v>
      </c>
      <c r="D42" s="4">
        <v>778</v>
      </c>
      <c r="E42" s="4">
        <v>9</v>
      </c>
      <c r="F42" s="4">
        <v>100</v>
      </c>
      <c r="G42" s="4">
        <v>32</v>
      </c>
      <c r="H42" s="4">
        <v>42</v>
      </c>
      <c r="I42" s="4">
        <v>21</v>
      </c>
      <c r="J42" s="4">
        <v>37</v>
      </c>
      <c r="K42" s="4">
        <v>12</v>
      </c>
      <c r="L42" s="4">
        <f>SUM(C42:K42)</f>
        <v>1852</v>
      </c>
      <c r="M42" s="1"/>
      <c r="N42" s="1"/>
    </row>
    <row r="43" spans="1:14" x14ac:dyDescent="0.25">
      <c r="A43" s="2" t="s">
        <v>13</v>
      </c>
      <c r="B43" s="3"/>
      <c r="C43" s="5">
        <v>44.330453563714904</v>
      </c>
      <c r="D43" s="5">
        <v>42.008639308855287</v>
      </c>
      <c r="E43" s="5">
        <v>0.48596112311015116</v>
      </c>
      <c r="F43" s="5">
        <v>5.3995680345572357</v>
      </c>
      <c r="G43" s="5">
        <v>1.7278617710583155</v>
      </c>
      <c r="H43" s="5">
        <v>2.2678185745140391</v>
      </c>
      <c r="I43" s="5">
        <v>1.1339092872570196</v>
      </c>
      <c r="J43" s="5">
        <v>1.997840172786177</v>
      </c>
      <c r="K43" s="5">
        <v>0.64794816414686829</v>
      </c>
      <c r="L43" s="4"/>
      <c r="M43" s="6"/>
      <c r="N43" s="6"/>
    </row>
    <row r="44" spans="1:14" ht="23.25" customHeight="1" x14ac:dyDescent="0.25">
      <c r="A44" s="2">
        <v>681</v>
      </c>
      <c r="B44" s="3" t="s">
        <v>34</v>
      </c>
      <c r="C44" s="4">
        <v>1752</v>
      </c>
      <c r="D44" s="4">
        <v>1608</v>
      </c>
      <c r="E44" s="4">
        <v>10</v>
      </c>
      <c r="F44" s="4">
        <v>136</v>
      </c>
      <c r="G44" s="4">
        <v>40</v>
      </c>
      <c r="H44" s="4">
        <v>84</v>
      </c>
      <c r="I44" s="4">
        <v>87</v>
      </c>
      <c r="J44" s="4">
        <v>63</v>
      </c>
      <c r="K44" s="4">
        <v>23</v>
      </c>
      <c r="L44" s="4">
        <f>SUM(C44:K44)</f>
        <v>3803</v>
      </c>
      <c r="M44" s="1"/>
      <c r="N44" s="1"/>
    </row>
    <row r="45" spans="1:14" x14ac:dyDescent="0.25">
      <c r="A45" s="2" t="s">
        <v>13</v>
      </c>
      <c r="B45" s="4"/>
      <c r="C45" s="5">
        <v>46.068892979226931</v>
      </c>
      <c r="D45" s="5">
        <v>42.282408624769921</v>
      </c>
      <c r="E45" s="5">
        <v>0.26295030239284772</v>
      </c>
      <c r="F45" s="5">
        <v>3.5761241125427294</v>
      </c>
      <c r="G45" s="5">
        <v>1.0518012095713909</v>
      </c>
      <c r="H45" s="5">
        <v>2.208782540099921</v>
      </c>
      <c r="I45" s="5">
        <v>2.2876676308177752</v>
      </c>
      <c r="J45" s="5">
        <v>1.6565869050749409</v>
      </c>
      <c r="K45" s="5">
        <v>0.60478569550354988</v>
      </c>
      <c r="L45" s="4"/>
      <c r="M45" s="6"/>
      <c r="N45" s="6"/>
    </row>
    <row r="46" spans="1:14" x14ac:dyDescent="0.25">
      <c r="A46" s="2"/>
      <c r="B46" s="8" t="s">
        <v>35</v>
      </c>
      <c r="C46" s="4">
        <f>SUM(C2+C4+C6+C8+C10+C12+C14+C16+C18+C20+C22+C24+C26+C28+C30+C32+C34+C36+C38+C40+C42+C44)</f>
        <v>11256</v>
      </c>
      <c r="D46" s="4">
        <f>SUM(D2+D4+D6+D8+D10+D12+D14+D16+D18+D20+D22+D24+D26+D28+D30+D32+D34+D36+D38+D40+D42+D44)</f>
        <v>17458</v>
      </c>
      <c r="E46" s="4"/>
      <c r="F46" s="4"/>
      <c r="G46" s="4"/>
      <c r="H46" s="4"/>
      <c r="I46" s="4"/>
      <c r="J46" s="4"/>
      <c r="K46" s="4"/>
      <c r="L46" s="4">
        <f>SUM(C46:K46)</f>
        <v>28714</v>
      </c>
      <c r="M46" s="1"/>
      <c r="N46" s="1"/>
    </row>
    <row r="47" spans="1:14" x14ac:dyDescent="0.25">
      <c r="A47" s="2" t="s">
        <v>13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6"/>
      <c r="N47" s="6"/>
    </row>
    <row r="48" spans="1:14" x14ac:dyDescent="0.25">
      <c r="A48" s="4"/>
      <c r="B48" s="8" t="s">
        <v>36</v>
      </c>
      <c r="C48" s="10">
        <f>SUM(C46+D46)</f>
        <v>28714</v>
      </c>
      <c r="D48" s="10"/>
      <c r="E48" s="4">
        <f>SUM(E2+E4+E6+E8+E10+E12+E14+E16+E18+E20+E22+E24+E26+E28+E30+E32+E34+E36+E38+E40+E42+E44)</f>
        <v>159</v>
      </c>
      <c r="F48" s="4">
        <f t="shared" ref="F48:L48" si="0">SUM(F2+F4+F6+F8+F10+F12+F14+F16+F18+F20+F22+F24+F26+F28+F30+F32+F34+F36+F38+F40+F42+F44)</f>
        <v>1205</v>
      </c>
      <c r="G48" s="4">
        <f t="shared" si="0"/>
        <v>725</v>
      </c>
      <c r="H48" s="4">
        <f t="shared" si="0"/>
        <v>1066</v>
      </c>
      <c r="I48" s="4">
        <f t="shared" si="0"/>
        <v>670</v>
      </c>
      <c r="J48" s="4">
        <f t="shared" si="0"/>
        <v>398</v>
      </c>
      <c r="K48" s="4">
        <f t="shared" si="0"/>
        <v>173</v>
      </c>
      <c r="L48" s="4">
        <f t="shared" si="0"/>
        <v>33110</v>
      </c>
      <c r="M48" s="1"/>
      <c r="N48" s="1"/>
    </row>
    <row r="49" spans="1:14" x14ac:dyDescent="0.25">
      <c r="A49" s="2" t="s">
        <v>13</v>
      </c>
      <c r="B49" s="4"/>
      <c r="C49" s="11">
        <f>C48/$L$48*100</f>
        <v>86.723044397462999</v>
      </c>
      <c r="D49" s="11"/>
      <c r="E49" s="5">
        <f t="shared" ref="E49:K49" si="1">E48/$L$48*100</f>
        <v>0.48021745696164297</v>
      </c>
      <c r="F49" s="5">
        <f t="shared" si="1"/>
        <v>3.6393838719420111</v>
      </c>
      <c r="G49" s="5">
        <f t="shared" si="1"/>
        <v>2.1896707943219571</v>
      </c>
      <c r="H49" s="5">
        <f t="shared" si="1"/>
        <v>3.219571126547871</v>
      </c>
      <c r="I49" s="5">
        <f t="shared" si="1"/>
        <v>2.0235578375113259</v>
      </c>
      <c r="J49" s="5">
        <f t="shared" si="1"/>
        <v>1.202053760193295</v>
      </c>
      <c r="K49" s="5">
        <f t="shared" si="1"/>
        <v>0.52250075505889459</v>
      </c>
      <c r="L49" s="4"/>
      <c r="M49" s="6"/>
      <c r="N49" s="6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BDAD8D501A6346ACAA52E0D21A8050" ma:contentTypeVersion="18" ma:contentTypeDescription="Create a new document." ma:contentTypeScope="" ma:versionID="a266eee527197bc7fe8fe9b5065b23f6">
  <xsd:schema xmlns:xsd="http://www.w3.org/2001/XMLSchema" xmlns:xs="http://www.w3.org/2001/XMLSchema" xmlns:p="http://schemas.microsoft.com/office/2006/metadata/properties" xmlns:ns2="cd192037-52ab-48d8-8cff-c9c762de9c61" xmlns:ns3="2428d621-8bf9-4b1a-92e0-a570f9fd5aa8" targetNamespace="http://schemas.microsoft.com/office/2006/metadata/properties" ma:root="true" ma:fieldsID="21c641c76ab723eded4fc24d960fee65" ns2:_="" ns3:_="">
    <xsd:import namespace="cd192037-52ab-48d8-8cff-c9c762de9c61"/>
    <xsd:import namespace="2428d621-8bf9-4b1a-92e0-a570f9fd5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92037-52ab-48d8-8cff-c9c762d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dca3a3b-1f91-4153-80b6-b9fe4e6283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8d621-8bf9-4b1a-92e0-a570f9fd5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31636b-e82d-4300-a789-894ff077efb7}" ma:internalName="TaxCatchAll" ma:showField="CatchAllData" ma:web="2428d621-8bf9-4b1a-92e0-a570f9fd5a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428d621-8bf9-4b1a-92e0-a570f9fd5aa8" xsi:nil="true"/>
    <lcf76f155ced4ddcb4097134ff3c332f xmlns="cd192037-52ab-48d8-8cff-c9c762de9c6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B785409-E585-4A21-B2AA-BAC17E2D5C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192037-52ab-48d8-8cff-c9c762de9c61"/>
    <ds:schemaRef ds:uri="2428d621-8bf9-4b1a-92e0-a570f9fd5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45B2A1-1B29-421A-953E-44E4AF940D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99E185-FCE2-4687-A222-4E6B2F7D1C2F}">
  <ds:schemaRefs>
    <ds:schemaRef ds:uri="cd192037-52ab-48d8-8cff-c9c762de9c61"/>
    <ds:schemaRef ds:uri="http://schemas.microsoft.com/office/2006/metadata/properties"/>
    <ds:schemaRef ds:uri="2428d621-8bf9-4b1a-92e0-a570f9fd5aa8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11 Destinations by LEA 2023</dc:title>
  <dc:creator>Careers Wales</dc:creator>
  <dcterms:created xsi:type="dcterms:W3CDTF">2023-02-20T09:12:02Z</dcterms:created>
  <dcterms:modified xsi:type="dcterms:W3CDTF">2024-04-22T13:50:23Z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