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166925"/>
  <xr:revisionPtr revIDLastSave="32" documentId="8_{FAE83F8D-A97A-4193-ACA6-5CFB2EE7C1E0}" xr6:coauthVersionLast="47" xr6:coauthVersionMax="47" xr10:uidLastSave="{F487311A-FA7F-44B9-BB45-4A79457B88EC}"/>
  <bookViews>
    <workbookView xWindow="-120" yWindow="-120" windowWidth="29040" windowHeight="15720" xr2:uid="{00000000-000D-0000-FFFF-FFFF00000000}"/>
  </bookViews>
  <sheets>
    <sheet name="Year 1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2" i="1" l="1"/>
  <c r="N18" i="1"/>
  <c r="N14" i="1"/>
  <c r="C46" i="1"/>
  <c r="I48" i="1"/>
  <c r="N8" i="1"/>
  <c r="H48" i="1"/>
  <c r="N10" i="1"/>
  <c r="N16" i="1"/>
  <c r="K48" i="1"/>
  <c r="N6" i="1"/>
  <c r="D46" i="1"/>
  <c r="L48" i="1"/>
  <c r="M48" i="1"/>
  <c r="F46" i="1"/>
  <c r="J48" i="1"/>
  <c r="G48" i="1"/>
  <c r="N20" i="1"/>
  <c r="N24" i="1"/>
  <c r="N30" i="1"/>
  <c r="N34" i="1"/>
  <c r="N36" i="1"/>
  <c r="N38" i="1"/>
  <c r="N40" i="1"/>
  <c r="N42" i="1"/>
  <c r="N44" i="1"/>
  <c r="N2" i="1"/>
  <c r="N32" i="1"/>
  <c r="N26" i="1"/>
  <c r="N4" i="1"/>
  <c r="E46" i="1"/>
  <c r="N28" i="1"/>
  <c r="N12" i="1"/>
  <c r="N48" i="1" l="1"/>
  <c r="N49" i="1" s="1"/>
  <c r="C48" i="1"/>
  <c r="J49" i="1" l="1"/>
  <c r="C49" i="1"/>
  <c r="M49" i="1"/>
  <c r="L49" i="1"/>
  <c r="G49" i="1"/>
  <c r="H49" i="1"/>
  <c r="I49" i="1"/>
  <c r="K4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B32" authorId="0" shapeId="0" xr:uid="{7EF44C7C-1C13-48C0-B63D-2954AD1FD631}">
      <text>
        <r>
          <rPr>
            <sz val="9"/>
            <color indexed="81"/>
            <rFont val="Tahoma"/>
            <family val="2"/>
          </rPr>
          <t>Merthyr Tydfil only has a tertiary college.The yr 13 clients are from Greenfields Special school. 0 Neet client total 0% out of a cohort of 11</t>
        </r>
      </text>
    </comment>
    <comment ref="B36" authorId="0" shapeId="0" xr:uid="{2DF26B1F-0012-4DDF-B995-36D522912282}">
      <text>
        <r>
          <rPr>
            <sz val="9"/>
            <color indexed="81"/>
            <rFont val="Tahoma"/>
            <charset val="1"/>
          </rPr>
          <t xml:space="preserve">Blaenau Gwent only has a tertiary college.The yr 13 clients are from Penycwm Special school. 1 Neet clients total 5.26% out of a cohort of 19
</t>
        </r>
      </text>
    </comment>
  </commentList>
</comments>
</file>

<file path=xl/sharedStrings.xml><?xml version="1.0" encoding="utf-8"?>
<sst xmlns="http://schemas.openxmlformats.org/spreadsheetml/2006/main" count="62" uniqueCount="39">
  <si>
    <t>LEA CODE</t>
  </si>
  <si>
    <t>LEA</t>
  </si>
  <si>
    <t>Continuing in Part Time Education (Less than 16 hours a week)</t>
  </si>
  <si>
    <t>Work Based Training - non employed status</t>
  </si>
  <si>
    <t>Work Based Training - Employment status</t>
  </si>
  <si>
    <t>Employed - Other</t>
  </si>
  <si>
    <t>Known not to be in Education, Training or Employment</t>
  </si>
  <si>
    <t>No response to survey</t>
  </si>
  <si>
    <t>Left the area</t>
  </si>
  <si>
    <t>Total number in cohort</t>
  </si>
  <si>
    <t>Continuing in Full Time Education (in school)</t>
  </si>
  <si>
    <t>Continuing in Full Time Education (in College)</t>
  </si>
  <si>
    <t>Continuing in full time education (in Higher Education)</t>
  </si>
  <si>
    <t>Taking a Gap year (intending to go to HE following year)</t>
  </si>
  <si>
    <t xml:space="preserve">Isle of Anglesey County Council </t>
  </si>
  <si>
    <t>%</t>
  </si>
  <si>
    <t xml:space="preserve">Gwynedd Council </t>
  </si>
  <si>
    <t xml:space="preserve">Conwy County Borough Council </t>
  </si>
  <si>
    <t xml:space="preserve">Denbighshire County Council </t>
  </si>
  <si>
    <t xml:space="preserve">Flintshire County Council </t>
  </si>
  <si>
    <t xml:space="preserve">Wrexham County Borough Council </t>
  </si>
  <si>
    <t xml:space="preserve">Powys County Council </t>
  </si>
  <si>
    <t xml:space="preserve">Ceredigion County Council </t>
  </si>
  <si>
    <t xml:space="preserve">Pembrokeshire County Council </t>
  </si>
  <si>
    <t xml:space="preserve">Carmarthenshire County Council </t>
  </si>
  <si>
    <t xml:space="preserve">The City and County of Swansea </t>
  </si>
  <si>
    <t xml:space="preserve">Neath Port Talbot County Council </t>
  </si>
  <si>
    <t xml:space="preserve">Bridgend County Borough Council </t>
  </si>
  <si>
    <t xml:space="preserve">The Vale of Glamorgan County Council </t>
  </si>
  <si>
    <t xml:space="preserve">Rhondda Cynon Taff County Borough Council </t>
  </si>
  <si>
    <t xml:space="preserve">Caerphilly County Borough Council </t>
  </si>
  <si>
    <t xml:space="preserve">Torfaen County Borough Council </t>
  </si>
  <si>
    <t xml:space="preserve">Monmouthshire County Council </t>
  </si>
  <si>
    <t xml:space="preserve">Newport City Council </t>
  </si>
  <si>
    <t xml:space="preserve">Cardiff County Council </t>
  </si>
  <si>
    <t>Sub Total</t>
  </si>
  <si>
    <t>All Wales Total</t>
  </si>
  <si>
    <t xml:space="preserve">Merthyr Tydfil County Borough Council </t>
  </si>
  <si>
    <t xml:space="preserve">Blaenau Gwent County Borough Council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</si>
</sst>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1"/>
      <color indexed="10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1" xfId="0" applyFont="1" applyBorder="1" applyAlignment="1">
      <alignment wrapText="1"/>
    </xf>
    <xf numFmtId="0" fontId="0" fillId="0" borderId="1" xfId="0" applyBorder="1"/>
    <xf numFmtId="1" fontId="0" fillId="0" borderId="1" xfId="0" applyNumberFormat="1" applyBorder="1"/>
    <xf numFmtId="165" fontId="0" fillId="0" borderId="1" xfId="0" applyNumberFormat="1" applyBorder="1"/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1" xfId="0" applyFont="1" applyBorder="1"/>
    <xf numFmtId="0" fontId="0" fillId="2" borderId="1" xfId="0" applyFill="1" applyBorder="1"/>
    <xf numFmtId="0" fontId="0" fillId="0" borderId="1" xfId="0" applyBorder="1" applyAlignment="1">
      <alignment wrapText="1"/>
    </xf>
    <xf numFmtId="0" fontId="5" fillId="0" borderId="0" xfId="0" applyFont="1"/>
    <xf numFmtId="0" fontId="0" fillId="0" borderId="2" xfId="0" applyBorder="1"/>
    <xf numFmtId="165" fontId="0" fillId="0" borderId="4" xfId="0" applyNumberForma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165" fontId="0" fillId="0" borderId="2" xfId="0" applyNumberFormat="1" applyBorder="1"/>
    <xf numFmtId="165" fontId="0" fillId="0" borderId="3" xfId="0" applyNumberFormat="1" applyBorder="1"/>
    <xf numFmtId="0" fontId="0" fillId="0" borderId="4" xfId="0" applyBorder="1" applyAlignment="1">
      <alignment wrapText="1"/>
    </xf>
    <xf numFmtId="164" fontId="1" fillId="0" borderId="4" xfId="0" applyNumberFormat="1" applyFont="1" applyBorder="1"/>
    <xf numFmtId="0" fontId="0" fillId="0" borderId="4" xfId="0" applyBorder="1"/>
    <xf numFmtId="0" fontId="6" fillId="0" borderId="0" xfId="0" applyFont="1"/>
    <xf numFmtId="0" fontId="6" fillId="0" borderId="0" xfId="0" applyFont="1" applyAlignment="1">
      <alignment horizontal="left" vertical="top" wrapText="1"/>
    </xf>
  </cellXfs>
  <cellStyles count="1">
    <cellStyle name="Normal" xfId="0" builtinId="0"/>
  </cellStyles>
  <dxfs count="10"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0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1604A67-E51C-48B2-B7EA-3717F00D9453}" name="Year_13_Destinations_by_LEA_2024" displayName="Year_13_Destinations_by_LEA_2024" ref="A1:N49" totalsRowShown="0" headerRowDxfId="0" tableBorderDxfId="9">
  <autoFilter ref="A1:N49" xr:uid="{21604A67-E51C-48B2-B7EA-3717F00D9453}"/>
  <tableColumns count="14">
    <tableColumn id="1" xr3:uid="{C8D3EF31-AF5B-458D-9C78-CB356500F7AB}" name="LEA CODE" dataDxfId="8"/>
    <tableColumn id="2" xr3:uid="{5A9F3D6C-696A-4933-92C6-57137FF1469D}" name="LEA"/>
    <tableColumn id="3" xr3:uid="{90F9634F-BDC7-4A16-8F16-F8DE08AA08F5}" name="Continuing in Full Time Education (in school)"/>
    <tableColumn id="4" xr3:uid="{3D327ED6-9DC5-407D-91D9-56EABF9944F7}" name="Continuing in Full Time Education (in College)"/>
    <tableColumn id="5" xr3:uid="{0CB072AC-0C79-42F3-B343-904D47913727}" name="Continuing in full time education (in Higher Education)"/>
    <tableColumn id="6" xr3:uid="{4A1325B9-B839-44F5-867F-AB73968CE4A4}" name="Taking a Gap year (intending to go to HE following year)"/>
    <tableColumn id="7" xr3:uid="{C3211386-07F1-4E5D-8E6B-7DB8B9E22F4C}" name="Continuing in Part Time Education (Less than 16 hours a week)" dataDxfId="7"/>
    <tableColumn id="8" xr3:uid="{6B89A5CB-C7FF-4DC1-B86D-5745005AF265}" name="Work Based Training - non employed status" dataDxfId="6"/>
    <tableColumn id="9" xr3:uid="{84D228AA-EE90-4238-A01C-1E069E2EB9B7}" name="Work Based Training - Employment status" dataDxfId="5"/>
    <tableColumn id="10" xr3:uid="{3112C230-235A-4823-9B94-E9CACAEB3342}" name="Employed - Other" dataDxfId="4"/>
    <tableColumn id="11" xr3:uid="{9BCE71A6-60BE-4C3C-A520-82A43B85656E}" name="Known not to be in Education, Training or Employment"/>
    <tableColumn id="12" xr3:uid="{9862E5BA-A18B-4939-9FD6-CCE13E5843A3}" name="No response to survey" dataDxfId="3"/>
    <tableColumn id="13" xr3:uid="{F539BCA1-EAEE-4557-AB3E-A44CC2D5ED87}" name="Left the area" dataDxfId="2"/>
    <tableColumn id="14" xr3:uid="{2FB7FF85-3EB3-4980-8256-60CC9E47A9BE}" name="Total number in cohort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49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2" sqref="A2"/>
    </sheetView>
  </sheetViews>
  <sheetFormatPr defaultRowHeight="15" x14ac:dyDescent="0.25"/>
  <cols>
    <col min="1" max="1" width="11.5703125" customWidth="1"/>
    <col min="2" max="2" width="32.42578125" customWidth="1"/>
    <col min="3" max="14" width="15.7109375" customWidth="1"/>
    <col min="15" max="15" width="9.140625" style="1"/>
    <col min="18" max="18" width="13.5703125" style="23" customWidth="1"/>
  </cols>
  <sheetData>
    <row r="1" spans="1:17" ht="73.5" customHeight="1" x14ac:dyDescent="0.25">
      <c r="A1" s="20" t="s">
        <v>0</v>
      </c>
      <c r="B1" s="11" t="s">
        <v>1</v>
      </c>
      <c r="C1" s="11" t="s">
        <v>10</v>
      </c>
      <c r="D1" s="11" t="s">
        <v>11</v>
      </c>
      <c r="E1" s="11" t="s">
        <v>12</v>
      </c>
      <c r="F1" s="11" t="s">
        <v>13</v>
      </c>
      <c r="G1" s="11" t="s">
        <v>2</v>
      </c>
      <c r="H1" s="11" t="s">
        <v>3</v>
      </c>
      <c r="I1" s="11" t="s">
        <v>4</v>
      </c>
      <c r="J1" s="11" t="s">
        <v>5</v>
      </c>
      <c r="K1" s="11" t="s">
        <v>6</v>
      </c>
      <c r="L1" s="11" t="s">
        <v>7</v>
      </c>
      <c r="M1" s="11" t="s">
        <v>8</v>
      </c>
      <c r="N1" s="11" t="s">
        <v>9</v>
      </c>
      <c r="O1" s="12"/>
    </row>
    <row r="2" spans="1:17" ht="21" customHeight="1" x14ac:dyDescent="0.25">
      <c r="A2" s="21">
        <v>660</v>
      </c>
      <c r="B2" s="3" t="s">
        <v>14</v>
      </c>
      <c r="C2" s="4">
        <v>8</v>
      </c>
      <c r="D2" s="4">
        <v>13</v>
      </c>
      <c r="E2" s="4">
        <v>183</v>
      </c>
      <c r="F2" s="4">
        <v>0</v>
      </c>
      <c r="G2" s="4">
        <v>1</v>
      </c>
      <c r="H2" s="4">
        <v>0</v>
      </c>
      <c r="I2" s="4">
        <v>6</v>
      </c>
      <c r="J2" s="4">
        <v>31</v>
      </c>
      <c r="K2" s="4">
        <v>5</v>
      </c>
      <c r="L2" s="4">
        <v>3</v>
      </c>
      <c r="M2" s="4">
        <v>1</v>
      </c>
      <c r="N2" s="4">
        <f>SUM(C2:M2)</f>
        <v>251</v>
      </c>
      <c r="P2" s="2"/>
      <c r="Q2" s="2"/>
    </row>
    <row r="3" spans="1:17" x14ac:dyDescent="0.25">
      <c r="A3" s="21" t="s">
        <v>15</v>
      </c>
      <c r="B3" s="3"/>
      <c r="C3" s="6">
        <v>3.1872509960159361</v>
      </c>
      <c r="D3" s="6">
        <v>5.1792828685258963</v>
      </c>
      <c r="E3" s="6">
        <v>72.908366533864537</v>
      </c>
      <c r="F3" s="6">
        <v>0</v>
      </c>
      <c r="G3" s="6">
        <v>0.39840637450199201</v>
      </c>
      <c r="H3" s="6">
        <v>0</v>
      </c>
      <c r="I3" s="6">
        <v>2.3904382470119523</v>
      </c>
      <c r="J3" s="6">
        <v>12.350597609561753</v>
      </c>
      <c r="K3" s="6">
        <v>1.9920318725099602</v>
      </c>
      <c r="L3" s="6">
        <v>1.1952191235059761</v>
      </c>
      <c r="M3" s="6">
        <v>0.39840637450199201</v>
      </c>
      <c r="N3" s="4"/>
      <c r="P3" s="2"/>
      <c r="Q3" s="2"/>
    </row>
    <row r="4" spans="1:17" ht="21" customHeight="1" x14ac:dyDescent="0.25">
      <c r="A4" s="21">
        <v>661</v>
      </c>
      <c r="B4" s="3" t="s">
        <v>16</v>
      </c>
      <c r="C4" s="4">
        <v>7</v>
      </c>
      <c r="D4" s="4">
        <v>28</v>
      </c>
      <c r="E4" s="4">
        <v>271</v>
      </c>
      <c r="F4" s="4">
        <v>1</v>
      </c>
      <c r="G4" s="4">
        <v>0</v>
      </c>
      <c r="H4" s="4">
        <v>0</v>
      </c>
      <c r="I4" s="4">
        <v>5</v>
      </c>
      <c r="J4" s="4">
        <v>46</v>
      </c>
      <c r="K4" s="4">
        <v>7</v>
      </c>
      <c r="L4" s="4">
        <v>4</v>
      </c>
      <c r="M4" s="4">
        <v>2</v>
      </c>
      <c r="N4" s="4">
        <f>SUM(C4:M4)</f>
        <v>371</v>
      </c>
      <c r="P4" s="2"/>
      <c r="Q4" s="2"/>
    </row>
    <row r="5" spans="1:17" x14ac:dyDescent="0.25">
      <c r="A5" s="21" t="s">
        <v>15</v>
      </c>
      <c r="B5" s="3"/>
      <c r="C5" s="6">
        <v>1.8867924528301887</v>
      </c>
      <c r="D5" s="6">
        <v>7.5471698113207548</v>
      </c>
      <c r="E5" s="6">
        <v>73.045822102425873</v>
      </c>
      <c r="F5" s="6">
        <v>0.26954177897574128</v>
      </c>
      <c r="G5" s="6">
        <v>0</v>
      </c>
      <c r="H5" s="6">
        <v>0</v>
      </c>
      <c r="I5" s="6">
        <v>1.3477088948787064</v>
      </c>
      <c r="J5" s="6">
        <v>12.398921832884097</v>
      </c>
      <c r="K5" s="6">
        <v>1.8867924528301887</v>
      </c>
      <c r="L5" s="6">
        <v>1.0781671159029651</v>
      </c>
      <c r="M5" s="6">
        <v>0.53908355795148255</v>
      </c>
      <c r="N5" s="4"/>
      <c r="P5" s="2"/>
      <c r="Q5" s="2"/>
    </row>
    <row r="6" spans="1:17" ht="21" customHeight="1" x14ac:dyDescent="0.25">
      <c r="A6" s="21">
        <v>662</v>
      </c>
      <c r="B6" s="3" t="s">
        <v>17</v>
      </c>
      <c r="C6" s="4">
        <v>24</v>
      </c>
      <c r="D6" s="4">
        <v>37</v>
      </c>
      <c r="E6" s="4">
        <v>303</v>
      </c>
      <c r="F6" s="4">
        <v>0</v>
      </c>
      <c r="G6" s="4">
        <v>7</v>
      </c>
      <c r="H6" s="4">
        <v>1</v>
      </c>
      <c r="I6" s="4">
        <v>13</v>
      </c>
      <c r="J6" s="4">
        <v>81</v>
      </c>
      <c r="K6" s="4">
        <v>17</v>
      </c>
      <c r="L6" s="4">
        <v>21</v>
      </c>
      <c r="M6" s="4">
        <v>1</v>
      </c>
      <c r="N6" s="4">
        <f>SUM(C6:M6)</f>
        <v>505</v>
      </c>
      <c r="P6" s="2"/>
      <c r="Q6" s="2"/>
    </row>
    <row r="7" spans="1:17" x14ac:dyDescent="0.25">
      <c r="A7" s="21" t="s">
        <v>15</v>
      </c>
      <c r="B7" s="3"/>
      <c r="C7" s="6">
        <v>4.7524752475247523</v>
      </c>
      <c r="D7" s="6">
        <v>7.3267326732673261</v>
      </c>
      <c r="E7" s="6">
        <v>60</v>
      </c>
      <c r="F7" s="6">
        <v>0</v>
      </c>
      <c r="G7" s="6">
        <v>1.3861386138613863</v>
      </c>
      <c r="H7" s="6">
        <v>0.19801980198019803</v>
      </c>
      <c r="I7" s="6">
        <v>2.5742574257425743</v>
      </c>
      <c r="J7" s="6">
        <v>16.03960396039604</v>
      </c>
      <c r="K7" s="6">
        <v>3.3663366336633667</v>
      </c>
      <c r="L7" s="6">
        <v>4.1584158415841586</v>
      </c>
      <c r="M7" s="6">
        <v>0.19801980198019803</v>
      </c>
      <c r="N7" s="4"/>
      <c r="P7" s="2"/>
      <c r="Q7" s="2"/>
    </row>
    <row r="8" spans="1:17" ht="21" customHeight="1" x14ac:dyDescent="0.25">
      <c r="A8" s="21">
        <v>663</v>
      </c>
      <c r="B8" s="3" t="s">
        <v>18</v>
      </c>
      <c r="C8" s="4">
        <v>19</v>
      </c>
      <c r="D8" s="4">
        <v>23</v>
      </c>
      <c r="E8" s="4">
        <v>236</v>
      </c>
      <c r="F8" s="4">
        <v>13</v>
      </c>
      <c r="G8" s="4">
        <v>4</v>
      </c>
      <c r="H8" s="4">
        <v>1</v>
      </c>
      <c r="I8" s="4">
        <v>9</v>
      </c>
      <c r="J8" s="4">
        <v>33</v>
      </c>
      <c r="K8" s="4">
        <v>6</v>
      </c>
      <c r="L8" s="4">
        <v>26</v>
      </c>
      <c r="M8" s="4">
        <v>3</v>
      </c>
      <c r="N8" s="4">
        <f>SUM(C8:M8)</f>
        <v>373</v>
      </c>
      <c r="P8" s="2"/>
      <c r="Q8" s="2"/>
    </row>
    <row r="9" spans="1:17" x14ac:dyDescent="0.25">
      <c r="A9" s="21" t="s">
        <v>15</v>
      </c>
      <c r="B9" s="3"/>
      <c r="C9" s="6">
        <v>5.0938337801608577</v>
      </c>
      <c r="D9" s="6">
        <v>6.1662198391420908</v>
      </c>
      <c r="E9" s="6">
        <v>63.270777479892757</v>
      </c>
      <c r="F9" s="6">
        <v>3.4852546916890081</v>
      </c>
      <c r="G9" s="6">
        <v>1.0723860589812333</v>
      </c>
      <c r="H9" s="6">
        <v>0.26809651474530832</v>
      </c>
      <c r="I9" s="6">
        <v>2.4128686327077746</v>
      </c>
      <c r="J9" s="6">
        <v>8.8471849865951739</v>
      </c>
      <c r="K9" s="6">
        <v>1.6085790884718498</v>
      </c>
      <c r="L9" s="6">
        <v>6.9705093833780163</v>
      </c>
      <c r="M9" s="6">
        <v>0.80428954423592491</v>
      </c>
      <c r="N9" s="5"/>
      <c r="P9" s="2"/>
      <c r="Q9" s="2"/>
    </row>
    <row r="10" spans="1:17" ht="21" customHeight="1" x14ac:dyDescent="0.25">
      <c r="A10" s="21">
        <v>664</v>
      </c>
      <c r="B10" s="3" t="s">
        <v>19</v>
      </c>
      <c r="C10" s="4">
        <v>39</v>
      </c>
      <c r="D10" s="4">
        <v>11</v>
      </c>
      <c r="E10" s="4">
        <v>258</v>
      </c>
      <c r="F10" s="4">
        <v>0</v>
      </c>
      <c r="G10" s="4">
        <v>5</v>
      </c>
      <c r="H10" s="4">
        <v>1</v>
      </c>
      <c r="I10" s="4">
        <v>31</v>
      </c>
      <c r="J10" s="4">
        <v>63</v>
      </c>
      <c r="K10" s="4">
        <v>13</v>
      </c>
      <c r="L10" s="4">
        <v>5</v>
      </c>
      <c r="M10" s="4">
        <v>4</v>
      </c>
      <c r="N10" s="4">
        <f>SUM(C10:M10)</f>
        <v>430</v>
      </c>
      <c r="P10" s="2"/>
      <c r="Q10" s="2"/>
    </row>
    <row r="11" spans="1:17" x14ac:dyDescent="0.25">
      <c r="A11" s="21" t="s">
        <v>15</v>
      </c>
      <c r="B11" s="3"/>
      <c r="C11" s="6">
        <v>9.0697674418604652</v>
      </c>
      <c r="D11" s="6">
        <v>2.558139534883721</v>
      </c>
      <c r="E11" s="6">
        <v>60</v>
      </c>
      <c r="F11" s="6">
        <v>0</v>
      </c>
      <c r="G11" s="6">
        <v>1.1627906976744187</v>
      </c>
      <c r="H11" s="6">
        <v>0.23255813953488372</v>
      </c>
      <c r="I11" s="6">
        <v>7.2093023255813957</v>
      </c>
      <c r="J11" s="6">
        <v>14.651162790697676</v>
      </c>
      <c r="K11" s="6">
        <v>3.0232558139534884</v>
      </c>
      <c r="L11" s="6">
        <v>1.1627906976744187</v>
      </c>
      <c r="M11" s="6">
        <v>0.93023255813953487</v>
      </c>
      <c r="N11" s="5"/>
      <c r="P11" s="2"/>
      <c r="Q11" s="2"/>
    </row>
    <row r="12" spans="1:17" ht="15.4" customHeight="1" x14ac:dyDescent="0.25">
      <c r="A12" s="21">
        <v>665</v>
      </c>
      <c r="B12" s="3" t="s">
        <v>20</v>
      </c>
      <c r="C12" s="4">
        <v>13</v>
      </c>
      <c r="D12" s="4">
        <v>18</v>
      </c>
      <c r="E12" s="4">
        <v>81</v>
      </c>
      <c r="F12" s="4">
        <v>0</v>
      </c>
      <c r="G12" s="4">
        <v>0</v>
      </c>
      <c r="H12" s="4">
        <v>0</v>
      </c>
      <c r="I12" s="4">
        <v>0</v>
      </c>
      <c r="J12" s="4">
        <v>10</v>
      </c>
      <c r="K12" s="4">
        <v>5</v>
      </c>
      <c r="L12" s="4">
        <v>0</v>
      </c>
      <c r="M12" s="4">
        <v>2</v>
      </c>
      <c r="N12" s="4">
        <f>SUM(C12:M12)</f>
        <v>129</v>
      </c>
      <c r="P12" s="2"/>
      <c r="Q12" s="2"/>
    </row>
    <row r="13" spans="1:17" x14ac:dyDescent="0.25">
      <c r="A13" s="21" t="s">
        <v>15</v>
      </c>
      <c r="B13" s="3"/>
      <c r="C13" s="6">
        <v>10.077519379844961</v>
      </c>
      <c r="D13" s="6">
        <v>13.953488372093023</v>
      </c>
      <c r="E13" s="6">
        <v>62.790697674418603</v>
      </c>
      <c r="F13" s="6">
        <v>0</v>
      </c>
      <c r="G13" s="6">
        <v>0</v>
      </c>
      <c r="H13" s="6">
        <v>0</v>
      </c>
      <c r="I13" s="6">
        <v>0</v>
      </c>
      <c r="J13" s="6">
        <v>7.7519379844961236</v>
      </c>
      <c r="K13" s="6">
        <v>3.8759689922480618</v>
      </c>
      <c r="L13" s="6">
        <v>0</v>
      </c>
      <c r="M13" s="6">
        <v>1.5503875968992249</v>
      </c>
      <c r="N13" s="5"/>
      <c r="P13" s="2"/>
      <c r="Q13" s="2"/>
    </row>
    <row r="14" spans="1:17" x14ac:dyDescent="0.25">
      <c r="A14" s="21">
        <v>666</v>
      </c>
      <c r="B14" s="3" t="s">
        <v>21</v>
      </c>
      <c r="C14" s="4">
        <v>28</v>
      </c>
      <c r="D14" s="4">
        <v>26</v>
      </c>
      <c r="E14" s="4">
        <v>257</v>
      </c>
      <c r="F14" s="4">
        <v>0</v>
      </c>
      <c r="G14" s="4">
        <v>0</v>
      </c>
      <c r="H14" s="4">
        <v>2</v>
      </c>
      <c r="I14" s="4">
        <v>16</v>
      </c>
      <c r="J14" s="4">
        <v>67</v>
      </c>
      <c r="K14" s="4">
        <v>29</v>
      </c>
      <c r="L14" s="4">
        <v>13</v>
      </c>
      <c r="M14" s="4">
        <v>3</v>
      </c>
      <c r="N14" s="4">
        <f>SUM(C14:M14)</f>
        <v>441</v>
      </c>
      <c r="P14" s="2"/>
      <c r="Q14" s="2"/>
    </row>
    <row r="15" spans="1:17" x14ac:dyDescent="0.25">
      <c r="A15" s="21" t="s">
        <v>15</v>
      </c>
      <c r="B15" s="3"/>
      <c r="C15" s="6">
        <v>6.3492063492063489</v>
      </c>
      <c r="D15" s="6">
        <v>5.895691609977324</v>
      </c>
      <c r="E15" s="6">
        <v>58.276643990929713</v>
      </c>
      <c r="F15" s="6">
        <v>0</v>
      </c>
      <c r="G15" s="6">
        <v>0</v>
      </c>
      <c r="H15" s="6">
        <v>0.45351473922902497</v>
      </c>
      <c r="I15" s="6">
        <v>3.6281179138321997</v>
      </c>
      <c r="J15" s="6">
        <v>15.192743764172336</v>
      </c>
      <c r="K15" s="6">
        <v>6.5759637188208613</v>
      </c>
      <c r="L15" s="6">
        <v>2.947845804988662</v>
      </c>
      <c r="M15" s="6">
        <v>0.68027210884353739</v>
      </c>
      <c r="N15" s="4"/>
      <c r="P15" s="2"/>
      <c r="Q15" s="2"/>
    </row>
    <row r="16" spans="1:17" x14ac:dyDescent="0.25">
      <c r="A16" s="21">
        <v>667</v>
      </c>
      <c r="B16" s="3" t="s">
        <v>22</v>
      </c>
      <c r="C16" s="4">
        <v>15</v>
      </c>
      <c r="D16" s="4">
        <v>20</v>
      </c>
      <c r="E16" s="4">
        <v>213</v>
      </c>
      <c r="F16" s="4">
        <v>0</v>
      </c>
      <c r="G16" s="4">
        <v>2</v>
      </c>
      <c r="H16" s="4">
        <v>0</v>
      </c>
      <c r="I16" s="4">
        <v>9</v>
      </c>
      <c r="J16" s="4">
        <v>36</v>
      </c>
      <c r="K16" s="4">
        <v>13</v>
      </c>
      <c r="L16" s="4">
        <v>6</v>
      </c>
      <c r="M16" s="4">
        <v>3</v>
      </c>
      <c r="N16" s="4">
        <f>SUM(C16:M16)</f>
        <v>317</v>
      </c>
      <c r="P16" s="2"/>
      <c r="Q16" s="2"/>
    </row>
    <row r="17" spans="1:17" x14ac:dyDescent="0.25">
      <c r="A17" s="21" t="s">
        <v>15</v>
      </c>
      <c r="B17" s="3"/>
      <c r="C17" s="6">
        <v>4.7318611987381702</v>
      </c>
      <c r="D17" s="6">
        <v>6.309148264984227</v>
      </c>
      <c r="E17" s="6">
        <v>67.192429022082024</v>
      </c>
      <c r="F17" s="6">
        <v>0</v>
      </c>
      <c r="G17" s="6">
        <v>0.63091482649842268</v>
      </c>
      <c r="H17" s="6">
        <v>0</v>
      </c>
      <c r="I17" s="6">
        <v>2.8391167192429023</v>
      </c>
      <c r="J17" s="6">
        <v>11.356466876971609</v>
      </c>
      <c r="K17" s="6">
        <v>4.1009463722397479</v>
      </c>
      <c r="L17" s="6">
        <v>1.8927444794952681</v>
      </c>
      <c r="M17" s="6">
        <v>0.94637223974763407</v>
      </c>
      <c r="N17" s="4"/>
      <c r="P17" s="2"/>
      <c r="Q17" s="2"/>
    </row>
    <row r="18" spans="1:17" x14ac:dyDescent="0.25">
      <c r="A18" s="21">
        <v>668</v>
      </c>
      <c r="B18" s="3" t="s">
        <v>23</v>
      </c>
      <c r="C18" s="4">
        <v>18</v>
      </c>
      <c r="D18" s="4">
        <v>23</v>
      </c>
      <c r="E18" s="4">
        <v>182</v>
      </c>
      <c r="F18" s="4">
        <v>0</v>
      </c>
      <c r="G18" s="4">
        <v>0</v>
      </c>
      <c r="H18" s="4">
        <v>2</v>
      </c>
      <c r="I18" s="4">
        <v>5</v>
      </c>
      <c r="J18" s="4">
        <v>31</v>
      </c>
      <c r="K18" s="4">
        <v>7</v>
      </c>
      <c r="L18" s="4">
        <v>41</v>
      </c>
      <c r="M18" s="4">
        <v>3</v>
      </c>
      <c r="N18" s="4">
        <f>SUM(C18:M18)</f>
        <v>312</v>
      </c>
      <c r="P18" s="2"/>
      <c r="Q18" s="2"/>
    </row>
    <row r="19" spans="1:17" x14ac:dyDescent="0.25">
      <c r="A19" s="21" t="s">
        <v>15</v>
      </c>
      <c r="B19" s="3"/>
      <c r="C19" s="6">
        <v>5.7692307692307692</v>
      </c>
      <c r="D19" s="6">
        <v>7.3717948717948723</v>
      </c>
      <c r="E19" s="6">
        <v>58.333333333333336</v>
      </c>
      <c r="F19" s="6">
        <v>0</v>
      </c>
      <c r="G19" s="6">
        <v>0</v>
      </c>
      <c r="H19" s="6">
        <v>0.64102564102564097</v>
      </c>
      <c r="I19" s="6">
        <v>1.6025641025641024</v>
      </c>
      <c r="J19" s="6">
        <v>9.9358974358974361</v>
      </c>
      <c r="K19" s="6">
        <v>2.2435897435897436</v>
      </c>
      <c r="L19" s="6">
        <v>13.141025641025642</v>
      </c>
      <c r="M19" s="6">
        <v>0.96153846153846156</v>
      </c>
      <c r="N19" s="4"/>
      <c r="P19" s="2"/>
      <c r="Q19" s="2"/>
    </row>
    <row r="20" spans="1:17" x14ac:dyDescent="0.25">
      <c r="A20" s="21">
        <v>669</v>
      </c>
      <c r="B20" s="3" t="s">
        <v>24</v>
      </c>
      <c r="C20" s="4">
        <v>28</v>
      </c>
      <c r="D20" s="4">
        <v>34</v>
      </c>
      <c r="E20" s="4">
        <v>356</v>
      </c>
      <c r="F20" s="4">
        <v>1</v>
      </c>
      <c r="G20" s="4">
        <v>5</v>
      </c>
      <c r="H20" s="4">
        <v>1</v>
      </c>
      <c r="I20" s="4">
        <v>21</v>
      </c>
      <c r="J20" s="4">
        <v>96</v>
      </c>
      <c r="K20" s="4">
        <v>19</v>
      </c>
      <c r="L20" s="4">
        <v>36</v>
      </c>
      <c r="M20" s="4">
        <v>1</v>
      </c>
      <c r="N20" s="4">
        <f>SUM(C20:M20)</f>
        <v>598</v>
      </c>
      <c r="P20" s="2"/>
      <c r="Q20" s="2"/>
    </row>
    <row r="21" spans="1:17" x14ac:dyDescent="0.25">
      <c r="A21" s="21" t="s">
        <v>15</v>
      </c>
      <c r="B21" s="3"/>
      <c r="C21" s="6">
        <v>4.6822742474916383</v>
      </c>
      <c r="D21" s="6">
        <v>5.6856187290969897</v>
      </c>
      <c r="E21" s="6">
        <v>59.531772575250841</v>
      </c>
      <c r="F21" s="6">
        <v>0.16722408026755853</v>
      </c>
      <c r="G21" s="6">
        <v>0.83612040133779264</v>
      </c>
      <c r="H21" s="6">
        <v>0.16722408026755853</v>
      </c>
      <c r="I21" s="6">
        <v>3.511705685618729</v>
      </c>
      <c r="J21" s="6">
        <v>16.053511705685619</v>
      </c>
      <c r="K21" s="6">
        <v>3.1772575250836121</v>
      </c>
      <c r="L21" s="6">
        <v>6.0200668896321075</v>
      </c>
      <c r="M21" s="6">
        <v>0.16722408026755853</v>
      </c>
      <c r="N21" s="4"/>
      <c r="P21" s="2"/>
      <c r="Q21" s="2"/>
    </row>
    <row r="22" spans="1:17" x14ac:dyDescent="0.25">
      <c r="A22" s="21">
        <v>670</v>
      </c>
      <c r="B22" s="3" t="s">
        <v>25</v>
      </c>
      <c r="C22" s="4">
        <v>33</v>
      </c>
      <c r="D22" s="4">
        <v>45</v>
      </c>
      <c r="E22" s="4">
        <v>407</v>
      </c>
      <c r="F22" s="4">
        <v>11</v>
      </c>
      <c r="G22" s="4">
        <v>1</v>
      </c>
      <c r="H22" s="4">
        <v>1</v>
      </c>
      <c r="I22" s="4">
        <v>20</v>
      </c>
      <c r="J22" s="4">
        <v>68</v>
      </c>
      <c r="K22" s="4">
        <v>24</v>
      </c>
      <c r="L22" s="4">
        <v>12</v>
      </c>
      <c r="M22" s="4">
        <v>0</v>
      </c>
      <c r="N22" s="4">
        <f>SUM(C22:M22)</f>
        <v>622</v>
      </c>
      <c r="P22" s="2"/>
      <c r="Q22" s="2"/>
    </row>
    <row r="23" spans="1:17" x14ac:dyDescent="0.25">
      <c r="A23" s="21" t="s">
        <v>15</v>
      </c>
      <c r="B23" s="3"/>
      <c r="C23" s="6">
        <v>5.305466237942122</v>
      </c>
      <c r="D23" s="6">
        <v>7.234726688102894</v>
      </c>
      <c r="E23" s="6">
        <v>65.434083601286176</v>
      </c>
      <c r="F23" s="6">
        <v>1.7684887459807075</v>
      </c>
      <c r="G23" s="6">
        <v>0.16077170418006431</v>
      </c>
      <c r="H23" s="6">
        <v>0.16077170418006431</v>
      </c>
      <c r="I23" s="6">
        <v>3.215434083601286</v>
      </c>
      <c r="J23" s="6">
        <v>10.932475884244374</v>
      </c>
      <c r="K23" s="6">
        <v>3.8585209003215439</v>
      </c>
      <c r="L23" s="6">
        <v>1.929260450160772</v>
      </c>
      <c r="M23" s="6">
        <v>0</v>
      </c>
      <c r="N23" s="4"/>
      <c r="P23" s="2"/>
      <c r="Q23" s="2"/>
    </row>
    <row r="24" spans="1:17" x14ac:dyDescent="0.25">
      <c r="A24" s="21">
        <v>671</v>
      </c>
      <c r="B24" s="3" t="s">
        <v>26</v>
      </c>
      <c r="C24" s="4">
        <v>10</v>
      </c>
      <c r="D24" s="4">
        <v>4</v>
      </c>
      <c r="E24" s="4">
        <v>136</v>
      </c>
      <c r="F24" s="4">
        <v>0</v>
      </c>
      <c r="G24" s="4">
        <v>0</v>
      </c>
      <c r="H24" s="4">
        <v>0</v>
      </c>
      <c r="I24" s="4">
        <v>3</v>
      </c>
      <c r="J24" s="4">
        <v>34</v>
      </c>
      <c r="K24" s="4">
        <v>8</v>
      </c>
      <c r="L24" s="4">
        <v>22</v>
      </c>
      <c r="M24" s="4">
        <v>0</v>
      </c>
      <c r="N24" s="4">
        <f>SUM(C24:M24)</f>
        <v>217</v>
      </c>
      <c r="P24" s="2"/>
      <c r="Q24" s="2"/>
    </row>
    <row r="25" spans="1:17" x14ac:dyDescent="0.25">
      <c r="A25" s="21" t="s">
        <v>15</v>
      </c>
      <c r="B25" s="3"/>
      <c r="C25" s="6">
        <v>4.6082949308755765</v>
      </c>
      <c r="D25" s="6">
        <v>1.8433179723502304</v>
      </c>
      <c r="E25" s="6">
        <v>62.672811059907829</v>
      </c>
      <c r="F25" s="6">
        <v>0</v>
      </c>
      <c r="G25" s="6">
        <v>0</v>
      </c>
      <c r="H25" s="6">
        <v>0</v>
      </c>
      <c r="I25" s="6">
        <v>1.3824884792626728</v>
      </c>
      <c r="J25" s="6">
        <v>15.668202764976957</v>
      </c>
      <c r="K25" s="6">
        <v>3.6866359447004609</v>
      </c>
      <c r="L25" s="6">
        <v>10.138248847926267</v>
      </c>
      <c r="M25" s="6">
        <v>0</v>
      </c>
      <c r="N25" s="4"/>
      <c r="P25" s="2"/>
      <c r="Q25" s="2"/>
    </row>
    <row r="26" spans="1:17" ht="26.25" x14ac:dyDescent="0.25">
      <c r="A26" s="21">
        <v>672</v>
      </c>
      <c r="B26" s="3" t="s">
        <v>27</v>
      </c>
      <c r="C26" s="4">
        <v>15</v>
      </c>
      <c r="D26" s="4">
        <v>40</v>
      </c>
      <c r="E26" s="4">
        <v>393</v>
      </c>
      <c r="F26" s="4">
        <v>0</v>
      </c>
      <c r="G26" s="4">
        <v>3</v>
      </c>
      <c r="H26" s="4">
        <v>4</v>
      </c>
      <c r="I26" s="4">
        <v>16</v>
      </c>
      <c r="J26" s="4">
        <v>85</v>
      </c>
      <c r="K26" s="4">
        <v>25</v>
      </c>
      <c r="L26" s="4">
        <v>29</v>
      </c>
      <c r="M26" s="4">
        <v>2</v>
      </c>
      <c r="N26" s="4">
        <f>SUM(C26:M26)</f>
        <v>612</v>
      </c>
      <c r="P26" s="2"/>
      <c r="Q26" s="2"/>
    </row>
    <row r="27" spans="1:17" x14ac:dyDescent="0.25">
      <c r="A27" s="21" t="s">
        <v>15</v>
      </c>
      <c r="B27" s="3"/>
      <c r="C27" s="6">
        <v>2.4509803921568629</v>
      </c>
      <c r="D27" s="6">
        <v>6.5359477124183014</v>
      </c>
      <c r="E27" s="6">
        <v>64.215686274509807</v>
      </c>
      <c r="F27" s="6">
        <v>0</v>
      </c>
      <c r="G27" s="6">
        <v>0.49019607843137253</v>
      </c>
      <c r="H27" s="6">
        <v>0.65359477124183007</v>
      </c>
      <c r="I27" s="6">
        <v>2.6143790849673203</v>
      </c>
      <c r="J27" s="6">
        <v>13.888888888888889</v>
      </c>
      <c r="K27" s="6">
        <v>4.0849673202614376</v>
      </c>
      <c r="L27" s="6">
        <v>4.738562091503268</v>
      </c>
      <c r="M27" s="6">
        <v>0.32679738562091504</v>
      </c>
      <c r="N27" s="4"/>
      <c r="P27" s="2"/>
      <c r="Q27" s="2"/>
    </row>
    <row r="28" spans="1:17" ht="26.25" x14ac:dyDescent="0.25">
      <c r="A28" s="21">
        <v>673</v>
      </c>
      <c r="B28" s="3" t="s">
        <v>28</v>
      </c>
      <c r="C28" s="4">
        <v>25</v>
      </c>
      <c r="D28" s="4">
        <v>50</v>
      </c>
      <c r="E28" s="4">
        <v>456</v>
      </c>
      <c r="F28" s="4">
        <v>38</v>
      </c>
      <c r="G28" s="4">
        <v>5</v>
      </c>
      <c r="H28" s="4">
        <v>0</v>
      </c>
      <c r="I28" s="4">
        <v>20</v>
      </c>
      <c r="J28" s="4">
        <v>64</v>
      </c>
      <c r="K28" s="4">
        <v>16</v>
      </c>
      <c r="L28" s="4">
        <v>9</v>
      </c>
      <c r="M28" s="4">
        <v>2</v>
      </c>
      <c r="N28" s="4">
        <f>SUM(C28:M28)</f>
        <v>685</v>
      </c>
      <c r="P28" s="2"/>
      <c r="Q28" s="2"/>
    </row>
    <row r="29" spans="1:17" x14ac:dyDescent="0.25">
      <c r="A29" s="21" t="s">
        <v>15</v>
      </c>
      <c r="B29" s="3"/>
      <c r="C29" s="6">
        <v>3.6496350364963499</v>
      </c>
      <c r="D29" s="6">
        <v>7.2992700729926998</v>
      </c>
      <c r="E29" s="6">
        <v>66.569343065693431</v>
      </c>
      <c r="F29" s="6">
        <v>5.5474452554744529</v>
      </c>
      <c r="G29" s="6">
        <v>0.72992700729927007</v>
      </c>
      <c r="H29" s="6">
        <v>0</v>
      </c>
      <c r="I29" s="6">
        <v>2.9197080291970803</v>
      </c>
      <c r="J29" s="6">
        <v>9.3430656934306562</v>
      </c>
      <c r="K29" s="6">
        <v>2.335766423357664</v>
      </c>
      <c r="L29" s="6">
        <v>1.3138686131386861</v>
      </c>
      <c r="M29" s="6">
        <v>0.29197080291970801</v>
      </c>
      <c r="N29" s="4"/>
      <c r="P29" s="2"/>
      <c r="Q29" s="2"/>
    </row>
    <row r="30" spans="1:17" ht="26.25" x14ac:dyDescent="0.25">
      <c r="A30" s="21">
        <v>674</v>
      </c>
      <c r="B30" s="3" t="s">
        <v>29</v>
      </c>
      <c r="C30" s="4">
        <v>48</v>
      </c>
      <c r="D30" s="4">
        <v>87</v>
      </c>
      <c r="E30" s="4">
        <v>579</v>
      </c>
      <c r="F30" s="4">
        <v>2</v>
      </c>
      <c r="G30" s="4">
        <v>2</v>
      </c>
      <c r="H30" s="4">
        <v>9</v>
      </c>
      <c r="I30" s="4">
        <v>22</v>
      </c>
      <c r="J30" s="4">
        <v>131</v>
      </c>
      <c r="K30" s="4">
        <v>34</v>
      </c>
      <c r="L30" s="4">
        <v>4</v>
      </c>
      <c r="M30" s="4">
        <v>1</v>
      </c>
      <c r="N30" s="4">
        <f>SUM(C30:M30)</f>
        <v>919</v>
      </c>
      <c r="P30" s="2"/>
      <c r="Q30" s="2"/>
    </row>
    <row r="31" spans="1:17" ht="15" customHeight="1" x14ac:dyDescent="0.25">
      <c r="A31" s="21" t="s">
        <v>15</v>
      </c>
      <c r="B31" s="3"/>
      <c r="C31" s="6">
        <v>5.2230685527747553</v>
      </c>
      <c r="D31" s="6">
        <v>9.4668117519042436</v>
      </c>
      <c r="E31" s="6">
        <v>63.003264417845486</v>
      </c>
      <c r="F31" s="6">
        <v>0.2176278563656148</v>
      </c>
      <c r="G31" s="6">
        <v>0.2176278563656148</v>
      </c>
      <c r="H31" s="6">
        <v>0.97932535364526652</v>
      </c>
      <c r="I31" s="6">
        <v>2.3939064200217626</v>
      </c>
      <c r="J31" s="6">
        <v>14.254624591947771</v>
      </c>
      <c r="K31" s="6">
        <v>3.6996735582154514</v>
      </c>
      <c r="L31" s="6">
        <v>0.43525571273122959</v>
      </c>
      <c r="M31" s="6">
        <v>0.1088139281828074</v>
      </c>
      <c r="N31" s="6"/>
      <c r="P31" s="2"/>
      <c r="Q31" s="2"/>
    </row>
    <row r="32" spans="1:17" ht="26.25" customHeight="1" x14ac:dyDescent="0.25">
      <c r="A32" s="21">
        <v>675</v>
      </c>
      <c r="B32" s="3" t="s">
        <v>37</v>
      </c>
      <c r="C32" s="4">
        <v>4</v>
      </c>
      <c r="D32" s="4">
        <v>7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f>SUM(C32:M32)</f>
        <v>11</v>
      </c>
      <c r="P32" s="2"/>
      <c r="Q32" s="2"/>
    </row>
    <row r="33" spans="1:31" ht="50.25" customHeight="1" x14ac:dyDescent="0.25">
      <c r="A33" s="21" t="s">
        <v>15</v>
      </c>
      <c r="B33" s="3"/>
      <c r="C33" s="6">
        <v>36.363636363636367</v>
      </c>
      <c r="D33" s="6">
        <v>63.636363636363633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/>
      <c r="P33" s="2"/>
      <c r="Q33" s="2"/>
      <c r="R33" s="24"/>
    </row>
    <row r="34" spans="1:31" ht="26.25" customHeight="1" x14ac:dyDescent="0.25">
      <c r="A34" s="21">
        <v>676</v>
      </c>
      <c r="B34" s="3" t="s">
        <v>30</v>
      </c>
      <c r="C34" s="4">
        <v>21</v>
      </c>
      <c r="D34" s="4">
        <v>21</v>
      </c>
      <c r="E34" s="4">
        <v>194</v>
      </c>
      <c r="F34" s="4">
        <v>0</v>
      </c>
      <c r="G34" s="4">
        <v>4</v>
      </c>
      <c r="H34" s="4">
        <v>3</v>
      </c>
      <c r="I34" s="4">
        <v>20</v>
      </c>
      <c r="J34" s="4">
        <v>44</v>
      </c>
      <c r="K34" s="4">
        <v>10</v>
      </c>
      <c r="L34" s="4">
        <v>22</v>
      </c>
      <c r="M34" s="4">
        <v>0</v>
      </c>
      <c r="N34" s="4">
        <f>SUM(C34:M34)</f>
        <v>339</v>
      </c>
      <c r="P34" s="2"/>
      <c r="Q34" s="2"/>
    </row>
    <row r="35" spans="1:31" ht="15" customHeight="1" x14ac:dyDescent="0.25">
      <c r="A35" s="21" t="s">
        <v>15</v>
      </c>
      <c r="B35" s="3"/>
      <c r="C35" s="6">
        <v>6.1946902654867255</v>
      </c>
      <c r="D35" s="6">
        <v>6.1946902654867255</v>
      </c>
      <c r="E35" s="6">
        <v>57.227138643067846</v>
      </c>
      <c r="F35" s="6">
        <v>0</v>
      </c>
      <c r="G35" s="6">
        <v>1.1799410029498525</v>
      </c>
      <c r="H35" s="6">
        <v>0.88495575221238942</v>
      </c>
      <c r="I35" s="6">
        <v>5.8997050147492622</v>
      </c>
      <c r="J35" s="6">
        <v>12.979351032448378</v>
      </c>
      <c r="K35" s="6">
        <v>2.9498525073746311</v>
      </c>
      <c r="L35" s="6">
        <v>6.4896755162241888</v>
      </c>
      <c r="M35" s="6">
        <v>0</v>
      </c>
      <c r="N35" s="6"/>
      <c r="P35" s="2"/>
      <c r="Q35" s="2"/>
    </row>
    <row r="36" spans="1:31" ht="26.25" customHeight="1" x14ac:dyDescent="0.25">
      <c r="A36" s="21">
        <v>677</v>
      </c>
      <c r="B36" s="3" t="s">
        <v>38</v>
      </c>
      <c r="C36" s="4">
        <v>8</v>
      </c>
      <c r="D36" s="4">
        <v>10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1</v>
      </c>
      <c r="L36" s="4">
        <v>0</v>
      </c>
      <c r="M36" s="4">
        <v>0</v>
      </c>
      <c r="N36" s="4">
        <f>SUM(C36:M36)</f>
        <v>19</v>
      </c>
      <c r="P36" s="2"/>
      <c r="Q36" s="2"/>
    </row>
    <row r="37" spans="1:31" ht="42" customHeight="1" x14ac:dyDescent="0.25">
      <c r="A37" s="21" t="s">
        <v>15</v>
      </c>
      <c r="B37" s="3"/>
      <c r="C37" s="6">
        <v>42.105263157894733</v>
      </c>
      <c r="D37" s="6">
        <v>52.631578947368418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5.2631578947368416</v>
      </c>
      <c r="L37" s="6">
        <v>0</v>
      </c>
      <c r="M37" s="6">
        <v>0</v>
      </c>
      <c r="N37" s="4"/>
      <c r="P37" s="2"/>
      <c r="Q37" s="2"/>
      <c r="R37" s="7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</row>
    <row r="38" spans="1:31" ht="26.25" customHeight="1" x14ac:dyDescent="0.25">
      <c r="A38" s="21">
        <v>678</v>
      </c>
      <c r="B38" s="3" t="s">
        <v>31</v>
      </c>
      <c r="C38" s="4">
        <v>8</v>
      </c>
      <c r="D38" s="4">
        <v>5</v>
      </c>
      <c r="E38" s="4">
        <v>22</v>
      </c>
      <c r="F38" s="4">
        <v>0</v>
      </c>
      <c r="G38" s="4">
        <v>0</v>
      </c>
      <c r="H38" s="4">
        <v>0</v>
      </c>
      <c r="I38" s="4">
        <v>2</v>
      </c>
      <c r="J38" s="4">
        <v>4</v>
      </c>
      <c r="K38" s="4">
        <v>2</v>
      </c>
      <c r="L38" s="4">
        <v>0</v>
      </c>
      <c r="M38" s="4">
        <v>0</v>
      </c>
      <c r="N38" s="4">
        <f>SUM(C38:M38)</f>
        <v>43</v>
      </c>
      <c r="P38" s="2"/>
      <c r="Q38" s="2"/>
    </row>
    <row r="39" spans="1:31" ht="15" customHeight="1" x14ac:dyDescent="0.25">
      <c r="A39" s="21" t="s">
        <v>15</v>
      </c>
      <c r="B39" s="3"/>
      <c r="C39" s="6">
        <v>18.604651162790699</v>
      </c>
      <c r="D39" s="6">
        <v>11.627906976744185</v>
      </c>
      <c r="E39" s="6">
        <v>51.162790697674424</v>
      </c>
      <c r="F39" s="6">
        <v>0</v>
      </c>
      <c r="G39" s="6">
        <v>0</v>
      </c>
      <c r="H39" s="6">
        <v>0</v>
      </c>
      <c r="I39" s="6">
        <v>4.6511627906976747</v>
      </c>
      <c r="J39" s="6">
        <v>9.3023255813953494</v>
      </c>
      <c r="K39" s="6">
        <v>4.6511627906976747</v>
      </c>
      <c r="L39" s="6">
        <v>0</v>
      </c>
      <c r="M39" s="6">
        <v>0</v>
      </c>
      <c r="N39" s="4"/>
      <c r="P39" s="2"/>
      <c r="Q39" s="2"/>
    </row>
    <row r="40" spans="1:31" ht="26.25" customHeight="1" x14ac:dyDescent="0.25">
      <c r="A40" s="21">
        <v>679</v>
      </c>
      <c r="B40" s="3" t="s">
        <v>32</v>
      </c>
      <c r="C40" s="4">
        <v>9</v>
      </c>
      <c r="D40" s="4">
        <v>8</v>
      </c>
      <c r="E40" s="4">
        <v>223</v>
      </c>
      <c r="F40" s="4">
        <v>12</v>
      </c>
      <c r="G40" s="4">
        <v>5</v>
      </c>
      <c r="H40" s="4">
        <v>1</v>
      </c>
      <c r="I40" s="4">
        <v>13</v>
      </c>
      <c r="J40" s="4">
        <v>45</v>
      </c>
      <c r="K40" s="4">
        <v>8</v>
      </c>
      <c r="L40" s="4">
        <v>18</v>
      </c>
      <c r="M40" s="4">
        <v>0</v>
      </c>
      <c r="N40" s="4">
        <f>SUM(C40:M40)</f>
        <v>342</v>
      </c>
      <c r="P40" s="2"/>
      <c r="Q40" s="2"/>
    </row>
    <row r="41" spans="1:31" x14ac:dyDescent="0.25">
      <c r="A41" s="21" t="s">
        <v>15</v>
      </c>
      <c r="B41" s="3"/>
      <c r="C41" s="6">
        <v>2.6315789473684208</v>
      </c>
      <c r="D41" s="6">
        <v>2.3391812865497075</v>
      </c>
      <c r="E41" s="6">
        <v>65.204678362573105</v>
      </c>
      <c r="F41" s="6">
        <v>3.5087719298245612</v>
      </c>
      <c r="G41" s="6">
        <v>1.4619883040935671</v>
      </c>
      <c r="H41" s="6">
        <v>0.29239766081871343</v>
      </c>
      <c r="I41" s="6">
        <v>3.8011695906432745</v>
      </c>
      <c r="J41" s="6">
        <v>13.157894736842104</v>
      </c>
      <c r="K41" s="6">
        <v>2.3391812865497075</v>
      </c>
      <c r="L41" s="6">
        <v>5.2631578947368416</v>
      </c>
      <c r="M41" s="6">
        <v>0</v>
      </c>
      <c r="N41" s="4"/>
      <c r="P41" s="2"/>
      <c r="Q41" s="2"/>
    </row>
    <row r="42" spans="1:31" ht="26.25" customHeight="1" x14ac:dyDescent="0.25">
      <c r="A42" s="21">
        <v>680</v>
      </c>
      <c r="B42" s="3" t="s">
        <v>33</v>
      </c>
      <c r="C42" s="4">
        <v>13</v>
      </c>
      <c r="D42" s="4">
        <v>24</v>
      </c>
      <c r="E42" s="4">
        <v>476</v>
      </c>
      <c r="F42" s="4">
        <v>1</v>
      </c>
      <c r="G42" s="4">
        <v>4</v>
      </c>
      <c r="H42" s="4">
        <v>5</v>
      </c>
      <c r="I42" s="4">
        <v>19</v>
      </c>
      <c r="J42" s="4">
        <v>93</v>
      </c>
      <c r="K42" s="4">
        <v>15</v>
      </c>
      <c r="L42" s="4">
        <v>28</v>
      </c>
      <c r="M42" s="4">
        <v>0</v>
      </c>
      <c r="N42" s="4">
        <f>SUM(C42:M42)</f>
        <v>678</v>
      </c>
      <c r="P42" s="2"/>
      <c r="Q42" s="2"/>
    </row>
    <row r="43" spans="1:31" x14ac:dyDescent="0.25">
      <c r="A43" s="21" t="s">
        <v>15</v>
      </c>
      <c r="B43" s="3"/>
      <c r="C43" s="6">
        <v>1.9174041297935103</v>
      </c>
      <c r="D43" s="6">
        <v>3.5398230088495577</v>
      </c>
      <c r="E43" s="6">
        <v>70.206489675516224</v>
      </c>
      <c r="F43" s="6">
        <v>0.14749262536873156</v>
      </c>
      <c r="G43" s="6">
        <v>0.58997050147492625</v>
      </c>
      <c r="H43" s="6">
        <v>0.73746312684365778</v>
      </c>
      <c r="I43" s="6">
        <v>2.8023598820058995</v>
      </c>
      <c r="J43" s="6">
        <v>13.716814159292035</v>
      </c>
      <c r="K43" s="6">
        <v>2.2123893805309733</v>
      </c>
      <c r="L43" s="6">
        <v>4.1297935103244834</v>
      </c>
      <c r="M43" s="6">
        <v>0</v>
      </c>
      <c r="N43" s="4"/>
      <c r="P43" s="2"/>
      <c r="Q43" s="2"/>
    </row>
    <row r="44" spans="1:31" ht="26.25" customHeight="1" x14ac:dyDescent="0.25">
      <c r="A44" s="21">
        <v>681</v>
      </c>
      <c r="B44" s="3" t="s">
        <v>34</v>
      </c>
      <c r="C44" s="4">
        <v>53</v>
      </c>
      <c r="D44" s="4">
        <v>101</v>
      </c>
      <c r="E44" s="4">
        <v>1026</v>
      </c>
      <c r="F44" s="4">
        <v>13</v>
      </c>
      <c r="G44" s="4">
        <v>4</v>
      </c>
      <c r="H44" s="4">
        <v>6</v>
      </c>
      <c r="I44" s="4">
        <v>28</v>
      </c>
      <c r="J44" s="4">
        <v>138</v>
      </c>
      <c r="K44" s="4">
        <v>45</v>
      </c>
      <c r="L44" s="4">
        <v>52</v>
      </c>
      <c r="M44" s="4">
        <v>3</v>
      </c>
      <c r="N44" s="4">
        <f>SUM(C44:M44)</f>
        <v>1469</v>
      </c>
      <c r="P44" s="2"/>
      <c r="Q44" s="2"/>
    </row>
    <row r="45" spans="1:31" x14ac:dyDescent="0.25">
      <c r="A45" s="21" t="s">
        <v>15</v>
      </c>
      <c r="B45" s="4"/>
      <c r="C45" s="6">
        <v>3.6078965282505107</v>
      </c>
      <c r="D45" s="6">
        <v>6.8754254594962569</v>
      </c>
      <c r="E45" s="6">
        <v>69.843430905377815</v>
      </c>
      <c r="F45" s="6">
        <v>0.88495575221238942</v>
      </c>
      <c r="G45" s="6">
        <v>0.27229407760381208</v>
      </c>
      <c r="H45" s="6">
        <v>0.40844111640571817</v>
      </c>
      <c r="I45" s="6">
        <v>1.9060585432266848</v>
      </c>
      <c r="J45" s="6">
        <v>9.3941456773315188</v>
      </c>
      <c r="K45" s="6">
        <v>3.0633083730428861</v>
      </c>
      <c r="L45" s="6">
        <v>3.5398230088495577</v>
      </c>
      <c r="M45" s="6">
        <v>0.20422055820285909</v>
      </c>
      <c r="N45" s="4"/>
      <c r="P45" s="2"/>
      <c r="Q45" s="2"/>
    </row>
    <row r="46" spans="1:31" x14ac:dyDescent="0.25">
      <c r="A46" s="21"/>
      <c r="B46" s="9" t="s">
        <v>35</v>
      </c>
      <c r="C46" s="4">
        <f>SUM(C2)+(C4)+(C6)+(C8)+(C10)+(C12)+(C14)+(C16)+(C18)+(C20)+(C22)+(C24)+(C26)+(C28)+(C30)+(C32)+(C34)+(C36)+(C38)+(C40)+(C42)+(C44)</f>
        <v>446</v>
      </c>
      <c r="D46" s="4">
        <f>SUM(D2)+(D4)+(D6)+(D8)+(D10)+(D12)+(D14)+(D16)+(D18)+(D20)+(D22)+(D24)+(D26)+(D28)+(D30)+(D32)+(D34)+(D36)+(D38)+(D40)+(D42)+(D44)</f>
        <v>635</v>
      </c>
      <c r="E46" s="4">
        <f>SUM(E2)+(E4)+(E6)+(E8)+(E10)+(E12)+(E14)+(E16)+(E18)+(E20)+(E22)+(E24)+(E26)+(E28)+(E30)+(E32)+(E34)+(E36)+(E38)+(E40)+(E42)+(E44)</f>
        <v>6252</v>
      </c>
      <c r="F46" s="4">
        <f>SUM(F2)+(F4)+(F6)+(F8)+(F10)+(F12)+(F14)+(F16)+(F18)+(F20)+(F22)+(F24)+(F26)+(F28)+(F30)+(F32)+(F34)+(F36)+(F38)+(F40)+(F42)+(F44)</f>
        <v>92</v>
      </c>
      <c r="G46" s="4"/>
      <c r="H46" s="4"/>
      <c r="I46" s="4"/>
      <c r="J46" s="4"/>
      <c r="K46" s="4"/>
      <c r="L46" s="4"/>
      <c r="M46" s="4"/>
      <c r="N46" s="4"/>
      <c r="P46" s="2"/>
      <c r="Q46" s="2"/>
    </row>
    <row r="47" spans="1:31" x14ac:dyDescent="0.25">
      <c r="A47" s="21" t="s">
        <v>15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P47" s="2"/>
      <c r="Q47" s="2"/>
    </row>
    <row r="48" spans="1:31" x14ac:dyDescent="0.25">
      <c r="A48" s="22"/>
      <c r="B48" s="9" t="s">
        <v>36</v>
      </c>
      <c r="C48" s="15">
        <f>SUM(C46+D46+E46+F46)</f>
        <v>7425</v>
      </c>
      <c r="D48" s="16"/>
      <c r="E48" s="16"/>
      <c r="F48" s="17"/>
      <c r="G48" s="4">
        <f t="shared" ref="G48:N48" si="0">SUM(G2)+(G4)+(G6)+(G8)+(G10)+(G12)+(G14)+(G16)+(G18)+(G20)+(G22)+(G24)+(G26)+(G28)+(G30)+(G32)+(G34)+(G36)+(G38)+(G40)+(G42)+(G44)</f>
        <v>52</v>
      </c>
      <c r="H48" s="4">
        <f t="shared" si="0"/>
        <v>37</v>
      </c>
      <c r="I48" s="4">
        <f t="shared" si="0"/>
        <v>278</v>
      </c>
      <c r="J48" s="4">
        <f t="shared" si="0"/>
        <v>1200</v>
      </c>
      <c r="K48" s="10">
        <f t="shared" si="0"/>
        <v>309</v>
      </c>
      <c r="L48" s="4">
        <f t="shared" si="0"/>
        <v>351</v>
      </c>
      <c r="M48" s="4">
        <f t="shared" si="0"/>
        <v>31</v>
      </c>
      <c r="N48" s="4">
        <f t="shared" si="0"/>
        <v>9683</v>
      </c>
      <c r="P48" s="2"/>
      <c r="Q48" s="2"/>
    </row>
    <row r="49" spans="1:17" ht="20.25" customHeight="1" x14ac:dyDescent="0.25">
      <c r="A49" s="21" t="s">
        <v>15</v>
      </c>
      <c r="B49" s="13"/>
      <c r="C49" s="18">
        <f>C48/$N$48*100</f>
        <v>76.680780749767635</v>
      </c>
      <c r="D49" s="19"/>
      <c r="E49" s="19"/>
      <c r="F49" s="14"/>
      <c r="G49" s="14">
        <f t="shared" ref="G49:N49" si="1">G48/$N$48*100</f>
        <v>0.53702364969534233</v>
      </c>
      <c r="H49" s="6">
        <f t="shared" si="1"/>
        <v>0.38211298151399359</v>
      </c>
      <c r="I49" s="6">
        <f t="shared" si="1"/>
        <v>2.8710110502943302</v>
      </c>
      <c r="J49" s="6">
        <f t="shared" si="1"/>
        <v>12.3928534545079</v>
      </c>
      <c r="K49" s="6">
        <f t="shared" si="1"/>
        <v>3.1911597645357843</v>
      </c>
      <c r="L49" s="6">
        <f t="shared" si="1"/>
        <v>3.6249096354435606</v>
      </c>
      <c r="M49" s="6">
        <f t="shared" si="1"/>
        <v>0.32014871424145408</v>
      </c>
      <c r="N49" s="5">
        <f t="shared" si="1"/>
        <v>100</v>
      </c>
      <c r="P49" s="2"/>
      <c r="Q49" s="2"/>
    </row>
  </sheetData>
  <pageMargins left="0.7" right="0.7" top="0.75" bottom="0.75" header="0.3" footer="0.3"/>
  <pageSetup paperSize="9" scale="27" fitToWidth="0" fitToHeight="0" orientation="portrait" r:id="rId1"/>
  <legacy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BDAD8D501A6346ACAA52E0D21A8050" ma:contentTypeVersion="18" ma:contentTypeDescription="Create a new document." ma:contentTypeScope="" ma:versionID="a266eee527197bc7fe8fe9b5065b23f6">
  <xsd:schema xmlns:xsd="http://www.w3.org/2001/XMLSchema" xmlns:xs="http://www.w3.org/2001/XMLSchema" xmlns:p="http://schemas.microsoft.com/office/2006/metadata/properties" xmlns:ns2="cd192037-52ab-48d8-8cff-c9c762de9c61" xmlns:ns3="2428d621-8bf9-4b1a-92e0-a570f9fd5aa8" targetNamespace="http://schemas.microsoft.com/office/2006/metadata/properties" ma:root="true" ma:fieldsID="21c641c76ab723eded4fc24d960fee65" ns2:_="" ns3:_="">
    <xsd:import namespace="cd192037-52ab-48d8-8cff-c9c762de9c61"/>
    <xsd:import namespace="2428d621-8bf9-4b1a-92e0-a570f9fd5a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192037-52ab-48d8-8cff-c9c762de9c6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9dca3a3b-1f91-4153-80b6-b9fe4e62831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28d621-8bf9-4b1a-92e0-a570f9fd5aa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c31636b-e82d-4300-a789-894ff077efb7}" ma:internalName="TaxCatchAll" ma:showField="CatchAllData" ma:web="2428d621-8bf9-4b1a-92e0-a570f9fd5aa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192037-52ab-48d8-8cff-c9c762de9c61">
      <Terms xmlns="http://schemas.microsoft.com/office/infopath/2007/PartnerControls"/>
    </lcf76f155ced4ddcb4097134ff3c332f>
    <TaxCatchAll xmlns="2428d621-8bf9-4b1a-92e0-a570f9fd5aa8" xsi:nil="true"/>
  </documentManagement>
</p:properties>
</file>

<file path=customXml/itemProps1.xml><?xml version="1.0" encoding="utf-8"?>
<ds:datastoreItem xmlns:ds="http://schemas.openxmlformats.org/officeDocument/2006/customXml" ds:itemID="{E5CEF96B-C91C-4276-8B78-49CB46CE5E5D}"/>
</file>

<file path=customXml/itemProps2.xml><?xml version="1.0" encoding="utf-8"?>
<ds:datastoreItem xmlns:ds="http://schemas.openxmlformats.org/officeDocument/2006/customXml" ds:itemID="{88A1DC5E-AED6-4D9E-8123-7233F88FCFC3}"/>
</file>

<file path=customXml/itemProps3.xml><?xml version="1.0" encoding="utf-8"?>
<ds:datastoreItem xmlns:ds="http://schemas.openxmlformats.org/officeDocument/2006/customXml" ds:itemID="{D838423E-767D-4219-A771-42ED1C4CFB0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Year 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Year 13 Destinations by LEA 2024</dc:title>
  <dc:creator/>
  <cp:lastModifiedBy/>
  <dcterms:created xsi:type="dcterms:W3CDTF">2025-03-25T12:13:41Z</dcterms:created>
  <dcterms:modified xsi:type="dcterms:W3CDTF">2025-03-25T13:44:04Z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0x010100A9BDAD8D501A6346ACAA52E0D21A8050</vt:lpwstr>
  </property>
</Properties>
</file>